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tables/table1.xml" ContentType="application/vnd.openxmlformats-officedocument.spreadsheetml.table+xml"/>
  <Override PartName="/xl/worksheets/sheet2.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Отклики 30 дней" sheetId="1" state="visible" r:id="rId1"/>
    <sheet name="Инструкция" sheetId="2" state="visible" r:id="rId2"/>
  </sheets>
  <definedNames>
    <definedName name="_xlnm.Print_Area" localSheetId="0">'Отклики 30 дней'!$A$1:$Q$304</definedName>
  </definedNames>
  <calcPr calcId="124519" calcMode="auto" fullCalcOnLoad="1" forceFullCalc="1"/>
</workbook>
</file>

<file path=xl/styles.xml><?xml version="1.0" encoding="utf-8"?>
<styleSheet xmlns="http://schemas.openxmlformats.org/spreadsheetml/2006/main">
  <numFmts count="3">
    <numFmt numFmtId="164" formatCode="yyyy-mm-dd"/>
    <numFmt numFmtId="165" formatCode="dd.mm.yyyy"/>
    <numFmt numFmtId="166" formatCode="dd.mm"/>
  </numFmts>
  <fonts count="19">
    <font>
      <name val="Calibri"/>
      <family val="2"/>
      <color theme="1"/>
      <sz val="11"/>
      <scheme val="minor"/>
    </font>
    <font>
      <b val="1"/>
      <color rgb="00111827"/>
      <sz val="20"/>
    </font>
    <font>
      <color rgb="0064748B"/>
      <sz val="10"/>
    </font>
    <font>
      <b val="1"/>
      <color rgb="0064748B"/>
      <sz val="10"/>
    </font>
    <font>
      <name val="Calibri"/>
      <family val="2"/>
      <color theme="10"/>
      <sz val="12"/>
      <scheme val="minor"/>
    </font>
    <font>
      <color rgb="001F2937"/>
      <sz val="10"/>
    </font>
    <font>
      <b val="1"/>
      <color rgb="00111827"/>
      <sz val="18"/>
    </font>
    <font>
      <b val="1"/>
      <color rgb="00111827"/>
      <sz val="11"/>
    </font>
    <font>
      <b val="1"/>
      <color rgb="009B2D3D"/>
      <sz val="10"/>
    </font>
    <font>
      <b val="1"/>
      <color rgb="008A6A16"/>
      <sz val="10"/>
    </font>
    <font>
      <b val="1"/>
      <color rgb="0044506F"/>
      <sz val="10"/>
    </font>
    <font>
      <b val="1"/>
      <color rgb="002F6F8F"/>
      <sz val="10"/>
    </font>
    <font>
      <b val="1"/>
      <color rgb="002E7D32"/>
      <sz val="10"/>
    </font>
    <font>
      <b val="1"/>
      <color rgb="006B7280"/>
      <sz val="10"/>
    </font>
    <font>
      <b val="1"/>
      <color rgb="00111827"/>
      <sz val="13"/>
    </font>
    <font>
      <b val="1"/>
      <color rgb="005E7EB8"/>
      <sz val="14"/>
    </font>
    <font>
      <b val="1"/>
      <color rgb="0064748B"/>
      <sz val="9"/>
    </font>
    <font>
      <color rgb="001F2937"/>
      <sz val="9"/>
    </font>
    <font>
      <color rgb="001F2937"/>
      <sz val="11"/>
    </font>
  </fonts>
  <fills count="10">
    <fill>
      <patternFill/>
    </fill>
    <fill>
      <patternFill patternType="gray125"/>
    </fill>
    <fill>
      <patternFill patternType="solid">
        <fgColor rgb="00F1F5F9"/>
      </patternFill>
    </fill>
    <fill>
      <patternFill patternType="solid">
        <fgColor rgb="00FFFFFF"/>
      </patternFill>
    </fill>
    <fill>
      <patternFill patternType="solid">
        <fgColor rgb="00FAD9DF"/>
      </patternFill>
    </fill>
    <fill>
      <patternFill patternType="solid">
        <fgColor rgb="00FFF4D6"/>
      </patternFill>
    </fill>
    <fill>
      <patternFill patternType="solid">
        <fgColor rgb="00E7EBF7"/>
      </patternFill>
    </fill>
    <fill>
      <patternFill patternType="solid">
        <fgColor rgb="00D9EEF8"/>
      </patternFill>
    </fill>
    <fill>
      <patternFill patternType="solid">
        <fgColor rgb="00DDF4D2"/>
      </patternFill>
    </fill>
    <fill>
      <patternFill patternType="solid">
        <fgColor rgb="00EFEFEF"/>
      </patternFill>
    </fill>
  </fills>
  <borders count="3">
    <border>
      <left/>
      <right/>
      <top/>
      <bottom/>
      <diagonal/>
    </border>
    <border>
      <bottom style="medium">
        <color rgb="00CBD5E1"/>
      </bottom>
    </border>
    <border>
      <bottom style="thin">
        <color rgb="00E5E7EB"/>
      </bottom>
    </border>
  </borders>
  <cellStyleXfs count="2">
    <xf numFmtId="0" fontId="0" fillId="0" borderId="0"/>
    <xf numFmtId="0" fontId="4" fillId="0" borderId="0"/>
  </cellStyleXfs>
  <cellXfs count="35">
    <xf numFmtId="0" fontId="0" fillId="0" borderId="0" pivotButton="0" quotePrefix="0" xfId="0"/>
    <xf numFmtId="0" fontId="1" fillId="0" borderId="0" applyAlignment="1" pivotButton="0" quotePrefix="0" xfId="0">
      <alignment horizontal="left" vertical="center" wrapText="1"/>
    </xf>
    <xf numFmtId="0" fontId="6" fillId="3" borderId="0" applyAlignment="1" pivotButton="0" quotePrefix="0" xfId="0">
      <alignment horizontal="center" vertical="center" wrapText="1"/>
    </xf>
    <xf numFmtId="0" fontId="2" fillId="0" borderId="0" applyAlignment="1" pivotButton="0" quotePrefix="0" xfId="0">
      <alignment horizontal="left" vertical="center" wrapText="1"/>
    </xf>
    <xf numFmtId="0" fontId="3" fillId="2" borderId="1" applyAlignment="1" pivotButton="0" quotePrefix="0" xfId="0">
      <alignment horizontal="center" vertical="center" wrapText="1"/>
    </xf>
    <xf numFmtId="0" fontId="3" fillId="2" borderId="1" applyAlignment="1" pivotButton="0" quotePrefix="0" xfId="0">
      <alignment horizontal="left" vertical="center" wrapText="1"/>
    </xf>
    <xf numFmtId="0" fontId="3" fillId="3" borderId="2" applyAlignment="1" pivotButton="0" quotePrefix="0" xfId="0">
      <alignment horizontal="left" vertical="center" wrapText="1"/>
    </xf>
    <xf numFmtId="0" fontId="7" fillId="3" borderId="2" applyAlignment="1" pivotButton="0" quotePrefix="0" xfId="0">
      <alignment horizontal="left" vertical="center" wrapText="1"/>
    </xf>
    <xf numFmtId="165" fontId="5" fillId="0" borderId="2" applyAlignment="1" pivotButton="0" quotePrefix="0" xfId="0">
      <alignment horizontal="left" vertical="center" wrapText="1"/>
    </xf>
    <xf numFmtId="0" fontId="5" fillId="0" borderId="2" applyAlignment="1" pivotButton="0" quotePrefix="0" xfId="0">
      <alignment horizontal="center" vertical="center" wrapText="1"/>
    </xf>
    <xf numFmtId="0" fontId="5" fillId="0" borderId="2" applyAlignment="1" pivotButton="0" quotePrefix="0" xfId="0">
      <alignment horizontal="left" vertical="center" wrapText="1"/>
    </xf>
    <xf numFmtId="0" fontId="5" fillId="0" borderId="2" applyAlignment="1" pivotButton="0" quotePrefix="0" xfId="1">
      <alignment horizontal="left" vertical="center" wrapText="1"/>
    </xf>
    <xf numFmtId="0" fontId="8" fillId="4" borderId="2" applyAlignment="1" pivotButton="0" quotePrefix="0" xfId="0">
      <alignment horizontal="center" vertical="center" wrapText="1"/>
    </xf>
    <xf numFmtId="9" fontId="5" fillId="0" borderId="2" applyAlignment="1" pivotButton="0" quotePrefix="0" xfId="0">
      <alignment horizontal="center" vertical="center" wrapText="1"/>
    </xf>
    <xf numFmtId="0" fontId="9" fillId="5" borderId="2" applyAlignment="1" pivotButton="0" quotePrefix="0" xfId="0">
      <alignment horizontal="center" vertical="center" wrapText="1"/>
    </xf>
    <xf numFmtId="0" fontId="10" fillId="6" borderId="2" applyAlignment="1" pivotButton="0" quotePrefix="0" xfId="0">
      <alignment horizontal="center" vertical="center" wrapText="1"/>
    </xf>
    <xf numFmtId="0" fontId="11" fillId="7" borderId="2" applyAlignment="1" pivotButton="0" quotePrefix="0" xfId="0">
      <alignment horizontal="center" vertical="center" wrapText="1"/>
    </xf>
    <xf numFmtId="0" fontId="12" fillId="8" borderId="2" applyAlignment="1" pivotButton="0" quotePrefix="0" xfId="0">
      <alignment horizontal="center" vertical="center" wrapText="1"/>
    </xf>
    <xf numFmtId="0" fontId="13" fillId="9" borderId="2" applyAlignment="1" pivotButton="0" quotePrefix="0" xfId="0">
      <alignment horizontal="center" vertical="center" wrapText="1"/>
    </xf>
    <xf numFmtId="165" fontId="5" fillId="0" borderId="1" applyAlignment="1" pivotButton="0" quotePrefix="0" xfId="0">
      <alignment horizontal="left" vertical="center" wrapText="1"/>
    </xf>
    <xf numFmtId="0" fontId="5" fillId="0" borderId="1" applyAlignment="1" pivotButton="0" quotePrefix="0" xfId="0">
      <alignment horizontal="center" vertical="center" wrapText="1"/>
    </xf>
    <xf numFmtId="0" fontId="5" fillId="0" borderId="1" applyAlignment="1" pivotButton="0" quotePrefix="0" xfId="0">
      <alignment horizontal="left" vertical="center" wrapText="1"/>
    </xf>
    <xf numFmtId="0" fontId="5" fillId="0" borderId="1" applyAlignment="1" pivotButton="0" quotePrefix="0" xfId="1">
      <alignment horizontal="left" vertical="center" wrapText="1"/>
    </xf>
    <xf numFmtId="0" fontId="5" fillId="0" borderId="2" applyAlignment="1" pivotButton="0" quotePrefix="0" xfId="0">
      <alignment vertical="center" wrapText="1"/>
    </xf>
    <xf numFmtId="0" fontId="14" fillId="2" borderId="0" applyAlignment="1" pivotButton="0" quotePrefix="0" xfId="0">
      <alignment horizontal="center" vertical="center" wrapText="1"/>
    </xf>
    <xf numFmtId="0" fontId="0" fillId="3" borderId="2" applyAlignment="1" pivotButton="0" quotePrefix="0" xfId="0">
      <alignment horizontal="left" vertical="center" wrapText="1"/>
    </xf>
    <xf numFmtId="0" fontId="0" fillId="3" borderId="2" applyAlignment="1" pivotButton="0" quotePrefix="0" xfId="0">
      <alignment vertical="center" wrapText="1"/>
    </xf>
    <xf numFmtId="9" fontId="15" fillId="3" borderId="2" applyAlignment="1" pivotButton="0" quotePrefix="0" xfId="0">
      <alignment horizontal="center" vertical="center" wrapText="1"/>
    </xf>
    <xf numFmtId="0" fontId="5" fillId="0" borderId="1" applyAlignment="1" pivotButton="0" quotePrefix="0" xfId="0">
      <alignment vertical="center" wrapText="1"/>
    </xf>
    <xf numFmtId="0" fontId="16" fillId="3" borderId="1" applyAlignment="1" pivotButton="0" quotePrefix="0" xfId="0">
      <alignment horizontal="center" vertical="center" wrapText="1"/>
    </xf>
    <xf numFmtId="166" fontId="17" fillId="0" borderId="2" applyAlignment="1" pivotButton="0" quotePrefix="0" xfId="0">
      <alignment horizontal="center" vertical="center" wrapText="1"/>
    </xf>
    <xf numFmtId="0" fontId="17" fillId="0" borderId="2" applyAlignment="1" pivotButton="0" quotePrefix="0" xfId="0">
      <alignment horizontal="center" vertical="center" wrapText="1"/>
    </xf>
    <xf numFmtId="9" fontId="17" fillId="0" borderId="2" applyAlignment="1" pivotButton="0" quotePrefix="0" xfId="0">
      <alignment horizontal="center" vertical="center" wrapText="1"/>
    </xf>
    <xf numFmtId="0" fontId="6" fillId="0" borderId="0" pivotButton="0" quotePrefix="0" xfId="0"/>
    <xf numFmtId="0" fontId="18" fillId="0" borderId="0" applyAlignment="1" pivotButton="0" quotePrefix="0" xfId="0">
      <alignment vertical="top" wrapText="1"/>
    </xf>
  </cellXfs>
  <cellStyles count="2">
    <cellStyle name="Normal" xfId="0" builtinId="0" hidden="0"/>
    <cellStyle name="Hyperlink" xfId="1" builtinId="8" hidden="0"/>
  </cellStyles>
  <dxfs count="9">
    <dxf>
      <fill>
        <patternFill patternType="solid">
          <fgColor rgb="00FAD9DF"/>
        </patternFill>
      </fill>
    </dxf>
    <dxf>
      <fill>
        <patternFill patternType="solid">
          <fgColor rgb="00FFF4D6"/>
        </patternFill>
      </fill>
    </dxf>
    <dxf>
      <fill>
        <patternFill patternType="solid">
          <fgColor rgb="00E7EBF7"/>
        </patternFill>
      </fill>
    </dxf>
    <dxf>
      <fill>
        <patternFill patternType="solid">
          <fgColor rgb="00D9EEF8"/>
        </patternFill>
      </fill>
    </dxf>
    <dxf>
      <fill>
        <patternFill patternType="solid">
          <fgColor rgb="00DDF4D2"/>
        </patternFill>
      </fill>
    </dxf>
    <dxf>
      <fill>
        <patternFill patternType="solid">
          <fgColor rgb="00EFEFEF"/>
        </patternFill>
      </fill>
    </dxf>
    <dxf>
      <fill>
        <patternFill patternType="solid">
          <fgColor rgb="00EDF9E8"/>
        </patternFill>
      </fill>
    </dxf>
    <dxf>
      <fill>
        <patternFill patternType="solid">
          <fgColor rgb="00EEF8FC"/>
        </patternFill>
      </fill>
    </dxf>
    <dxf>
      <fill>
        <patternFill patternType="solid">
          <fgColor rgb="00F1F3FB"/>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charts/chart1.xml><?xml version="1.0" encoding="utf-8"?>
<chartSpace xmlns:a="http://schemas.openxmlformats.org/drawingml/2006/main" xmlns="http://schemas.openxmlformats.org/drawingml/2006/chart">
  <chart>
    <title>
      <tx>
        <rich>
          <a:bodyPr/>
          <a:p>
            <a:pPr>
              <a:defRPr/>
            </a:pPr>
            <a:r>
              <a:t>Статусы за 30 дней</a:t>
            </a:r>
          </a:p>
        </rich>
      </tx>
    </title>
    <plotArea>
      <barChart>
        <barDir val="col"/>
        <grouping val="clustered"/>
        <ser>
          <idx val="0"/>
          <order val="0"/>
          <tx>
            <strRef>
              <f>'Отклики 30 дней'!L7</f>
            </strRef>
          </tx>
          <spPr>
            <a:ln>
              <a:prstDash val="solid"/>
            </a:ln>
          </spPr>
          <cat>
            <numRef>
              <f>'Отклики 30 дней'!$K$8:$K$13</f>
            </numRef>
          </cat>
          <val>
            <numRef>
              <f>'Отклики 30 дней'!$L$8:$L$13</f>
            </numRef>
          </val>
        </ser>
        <gapWidth val="150"/>
        <axId val="10"/>
        <axId val="100"/>
      </barChart>
      <catAx>
        <axId val="10"/>
        <scaling>
          <orientation val="minMax"/>
        </scaling>
        <axPos val="l"/>
        <title>
          <tx>
            <rich>
              <a:bodyPr/>
              <a:p>
                <a:pPr>
                  <a:defRPr/>
                </a:pPr>
                <a:r>
                  <a:t>Статус</a:t>
                </a:r>
              </a:p>
            </rich>
          </tx>
        </title>
        <majorTickMark val="none"/>
        <minorTickMark val="none"/>
        <crossAx val="100"/>
        <lblOffset val="100"/>
      </catAx>
      <valAx>
        <axId val="100"/>
        <scaling>
          <orientation val="minMax"/>
        </scaling>
        <axPos val="l"/>
        <majorGridlines/>
        <title>
          <tx>
            <rich>
              <a:bodyPr/>
              <a:p>
                <a:pPr>
                  <a:defRPr/>
                </a:pPr>
                <a:r>
                  <a:t>Количество</a:t>
                </a:r>
              </a:p>
            </rich>
          </tx>
        </title>
        <majorTickMark val="none"/>
        <minorTickMark val="none"/>
        <crossAx val="10"/>
      </valAx>
    </plotArea>
    <plotVisOnly val="1"/>
    <dispBlanksAs val="gap"/>
  </chart>
</chartSpace>
</file>

<file path=xl/charts/chart2.xml><?xml version="1.0" encoding="utf-8"?>
<chartSpace xmlns:a="http://schemas.openxmlformats.org/drawingml/2006/main" xmlns="http://schemas.openxmlformats.org/drawingml/2006/chart">
  <chart>
    <title>
      <tx>
        <rich>
          <a:bodyPr/>
          <a:p>
            <a:pPr>
              <a:defRPr/>
            </a:pPr>
            <a:r>
              <a:t>Доля статусов</a:t>
            </a:r>
          </a:p>
        </rich>
      </tx>
    </title>
    <plotArea>
      <pieChart>
        <varyColors val="1"/>
        <ser>
          <idx val="0"/>
          <order val="0"/>
          <spPr>
            <a:ln>
              <a:prstDash val="solid"/>
            </a:ln>
          </spPr>
          <cat>
            <numRef>
              <f>'Отклики 30 дней'!$K$8:$K$13</f>
            </numRef>
          </cat>
          <val>
            <numRef>
              <f>'Отклики 30 дней'!$L$8:$L$13</f>
            </numRef>
          </val>
        </ser>
        <firstSliceAng val="0"/>
      </pieChart>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 /><Relationship Type="http://schemas.openxmlformats.org/officeDocument/2006/relationships/chart" Target="/xl/charts/chart2.xml" Id="rId2" /></Relationships>
</file>

<file path=xl/drawings/drawing1.xml><?xml version="1.0" encoding="utf-8"?>
<wsDr xmlns:a="http://schemas.openxmlformats.org/drawingml/2006/main" xmlns:c="http://schemas.openxmlformats.org/drawingml/2006/chart" xmlns:r="http://schemas.openxmlformats.org/officeDocument/2006/relationships" xmlns="http://schemas.openxmlformats.org/drawingml/2006/spreadsheetDrawing">
  <oneCellAnchor>
    <from>
      <col>14</col>
      <colOff>0</colOff>
      <row>2</row>
      <rowOff>0</rowOff>
    </from>
    <ext cx="4320000" cy="2520000"/>
    <graphicFrame>
      <nvGraphicFramePr>
        <cNvPr id="1" name="Chart 1"/>
        <cNvGraphicFramePr/>
      </nvGraphicFramePr>
      <xfrm/>
      <a:graphic>
        <a:graphicData uri="http://schemas.openxmlformats.org/drawingml/2006/chart">
          <c:chart r:id="rId1"/>
        </a:graphicData>
      </a:graphic>
    </graphicFrame>
    <clientData/>
  </oneCellAnchor>
  <oneCellAnchor>
    <from>
      <col>14</col>
      <colOff>0</colOff>
      <row>16</row>
      <rowOff>0</rowOff>
    </from>
    <ext cx="2880000" cy="2520000"/>
    <graphicFrame>
      <nvGraphicFramePr>
        <cNvPr id="2" name="Chart 2"/>
        <cNvGraphicFramePr/>
      </nvGraphicFramePr>
      <xfrm/>
      <a:graphic>
        <a:graphicData uri="http://schemas.openxmlformats.org/drawingml/2006/chart">
          <c:chart r:id="rId2"/>
        </a:graphicData>
      </a:graphic>
    </graphicFrame>
    <clientData/>
  </oneCellAnchor>
</wsDr>
</file>

<file path=xl/tables/table1.xml><?xml version="1.0" encoding="utf-8"?>
<table xmlns="http://schemas.openxmlformats.org/spreadsheetml/2006/main" id="1" name="tblResponses" displayName="tblResponses" ref="A4:I304" headerRowCount="1">
  <autoFilter ref="A4:I304"/>
  <tableColumns count="9">
    <tableColumn id="1" name="Дата"/>
    <tableColumn id="2" name="Слот"/>
    <tableColumn id="3" name="Компания"/>
    <tableColumn id="4" name="Статус"/>
    <tableColumn id="5" name="Ссылка на вакансию"/>
    <tableColumn id="6" name="Мой комментарий / что я написала"/>
    <tableColumn id="7" name="Ответ / обратная связь"/>
    <tableColumn id="8" name="Неделя"/>
    <tableColumn id="9" name="День недели"/>
  </tableColumns>
  <tableStyleInfo name="TableStyleMedium2"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example.com" TargetMode="External" Id="rId1" /><Relationship Type="http://schemas.openxmlformats.org/officeDocument/2006/relationships/hyperlink" Target="https://example.com" TargetMode="External" Id="rId2" /><Relationship Type="http://schemas.openxmlformats.org/officeDocument/2006/relationships/hyperlink" Target="https://example.com" TargetMode="External" Id="rId3" /><Relationship Type="http://schemas.openxmlformats.org/officeDocument/2006/relationships/hyperlink" Target="https://example.com" TargetMode="External" Id="rId4" /><Relationship Type="http://schemas.openxmlformats.org/officeDocument/2006/relationships/hyperlink" Target="https://example.com" TargetMode="External" Id="rId5" /><Relationship Type="http://schemas.openxmlformats.org/officeDocument/2006/relationships/hyperlink" Target="https://example.com" TargetMode="External" Id="rId6" /><Relationship Type="http://schemas.openxmlformats.org/officeDocument/2006/relationships/hyperlink" Target="https://example.com" TargetMode="External" Id="rId7" /><Relationship Type="http://schemas.openxmlformats.org/officeDocument/2006/relationships/hyperlink" Target="https://example.com" TargetMode="External" Id="rId8" /><Relationship Type="http://schemas.openxmlformats.org/officeDocument/2006/relationships/hyperlink" Target="https://example.com" TargetMode="External" Id="rId9" /><Relationship Type="http://schemas.openxmlformats.org/officeDocument/2006/relationships/hyperlink" Target="https://example.com" TargetMode="External" Id="rId10" /><Relationship Type="http://schemas.openxmlformats.org/officeDocument/2006/relationships/drawing" Target="/xl/drawings/drawing1.xml" Id="rId11" /><Relationship Type="http://schemas.openxmlformats.org/officeDocument/2006/relationships/table" Target="/xl/tables/table1.xml" Id="rId12" /></Relationships>
</file>

<file path=xl/worksheets/sheet1.xml><?xml version="1.0" encoding="utf-8"?>
<worksheet xmlns="http://schemas.openxmlformats.org/spreadsheetml/2006/main">
  <sheetPr>
    <outlinePr summaryBelow="1" summaryRight="1"/>
    <pageSetUpPr fitToPage="1"/>
  </sheetPr>
  <dimension ref="A1:Q304"/>
  <sheetViews>
    <sheetView showGridLines="0" workbookViewId="0">
      <pane ySplit="4" topLeftCell="A5" activePane="bottomLeft" state="frozen"/>
      <selection pane="bottomLeft" activeCell="A1" sqref="A1"/>
    </sheetView>
  </sheetViews>
  <sheetFormatPr baseColWidth="8" defaultRowHeight="15"/>
  <cols>
    <col width="12" customWidth="1" min="1" max="1"/>
    <col width="8" customWidth="1" min="2" max="2"/>
    <col width="28" customWidth="1" min="3" max="3"/>
    <col width="22" customWidth="1" min="4" max="4"/>
    <col width="32" customWidth="1" min="5" max="5"/>
    <col width="34" customWidth="1" min="6" max="6"/>
    <col width="34" customWidth="1" min="7" max="7"/>
    <col width="14" customWidth="1" min="8" max="8"/>
    <col width="24" customWidth="1" min="9" max="9"/>
    <col width="17" customWidth="1" min="11" max="11"/>
    <col width="17" customWidth="1" min="12" max="12"/>
    <col width="17" customWidth="1" min="13" max="13"/>
    <col width="17" customWidth="1" min="14" max="14"/>
    <col width="17" customWidth="1" min="15" max="15"/>
    <col width="17" customWidth="1" min="16" max="16"/>
    <col width="17" customWidth="1" min="17" max="17"/>
  </cols>
  <sheetData>
    <row r="1" ht="34" customHeight="1">
      <c r="A1" s="1" t="inlineStr">
        <is>
          <t>Отслеживание откликов на вакансии — 30 календарных дней</t>
        </is>
      </c>
      <c r="K1" s="2" t="inlineStr">
        <is>
          <t>Сводка по 30 дням</t>
        </is>
      </c>
    </row>
    <row r="2" ht="34" customHeight="1">
      <c r="A2" s="3" t="inlineStr">
        <is>
          <t>Каждый день — 10 слотов для компаний. В статусе выберите этап из списка: Вакансия / Отклик / Тестовое задание / Собеседование / Оффер / Отказ. Проценты справа считаются автоматически.</t>
        </is>
      </c>
    </row>
    <row r="3" ht="24" customHeight="1">
      <c r="K3" s="4" t="inlineStr">
        <is>
          <t>Статус</t>
        </is>
      </c>
      <c r="L3" s="4" t="inlineStr">
        <is>
          <t>Кол-во</t>
        </is>
      </c>
      <c r="M3" s="4" t="inlineStr">
        <is>
          <t>% от всех заполненных</t>
        </is>
      </c>
      <c r="N3" s="4" t="inlineStr">
        <is>
          <t>% от всех 300 слотов</t>
        </is>
      </c>
    </row>
    <row r="4" ht="24" customHeight="1">
      <c r="A4" s="5" t="inlineStr">
        <is>
          <t>Дата</t>
        </is>
      </c>
      <c r="B4" s="5" t="inlineStr">
        <is>
          <t>Слот</t>
        </is>
      </c>
      <c r="C4" s="5" t="inlineStr">
        <is>
          <t>Компания</t>
        </is>
      </c>
      <c r="D4" s="5" t="inlineStr">
        <is>
          <t>Статус</t>
        </is>
      </c>
      <c r="E4" s="5" t="inlineStr">
        <is>
          <t>Ссылка на вакансию</t>
        </is>
      </c>
      <c r="F4" s="5" t="inlineStr">
        <is>
          <t>Мой комментарий / что я написала</t>
        </is>
      </c>
      <c r="G4" s="5" t="inlineStr">
        <is>
          <t>Ответ / обратная связь</t>
        </is>
      </c>
      <c r="H4" s="5" t="inlineStr">
        <is>
          <t>Неделя</t>
        </is>
      </c>
      <c r="I4" s="5" t="inlineStr">
        <is>
          <t>День недели</t>
        </is>
      </c>
      <c r="K4" s="6" t="inlineStr">
        <is>
          <t>Всего слотов</t>
        </is>
      </c>
      <c r="L4" s="7" t="n">
        <v>300</v>
      </c>
    </row>
    <row r="5" ht="24" customHeight="1">
      <c r="A5" s="8" t="n">
        <v>46267</v>
      </c>
      <c r="B5" s="9" t="n">
        <v>1</v>
      </c>
      <c r="C5" s="10" t="inlineStr">
        <is>
          <t>Яндекс</t>
        </is>
      </c>
      <c r="D5" s="10" t="inlineStr">
        <is>
          <t>Вакансия</t>
        </is>
      </c>
      <c r="E5" s="11" t="inlineStr">
        <is>
          <t>Вакансия</t>
        </is>
      </c>
      <c r="F5" s="10" t="inlineStr">
        <is>
          <t>Коротко описать, что отправила/написала</t>
        </is>
      </c>
      <c r="G5" s="10" t="inlineStr">
        <is>
          <t>Ответ рекрутера или обратная связь</t>
        </is>
      </c>
      <c r="H5" s="10">
        <f>WEEKNUM(A5,2)</f>
        <v/>
      </c>
      <c r="I5" s="10">
        <f>TEXT(A5,"[$-ru-RU]dddd")</f>
        <v/>
      </c>
      <c r="K5" s="6" t="inlineStr">
        <is>
          <t>Заполнено компаний</t>
        </is>
      </c>
      <c r="L5" s="7">
        <f>COUNTA(C5:C304)</f>
        <v/>
      </c>
    </row>
    <row r="6" ht="24" customHeight="1">
      <c r="A6" s="8" t="n">
        <v>46267</v>
      </c>
      <c r="B6" s="9" t="n">
        <v>2</v>
      </c>
      <c r="C6" s="10" t="inlineStr">
        <is>
          <t>Mail.ru</t>
        </is>
      </c>
      <c r="D6" s="10" t="inlineStr">
        <is>
          <t>Отклик</t>
        </is>
      </c>
      <c r="E6" s="11" t="inlineStr">
        <is>
          <t>Вакансия</t>
        </is>
      </c>
      <c r="F6" s="10" t="inlineStr">
        <is>
          <t>Коротко описать, что отправила/написала</t>
        </is>
      </c>
      <c r="G6" s="10" t="inlineStr">
        <is>
          <t>Ответ рекрутера или обратная связь</t>
        </is>
      </c>
      <c r="H6" s="10">
        <f>WEEKNUM(A6,2)</f>
        <v/>
      </c>
      <c r="I6" s="10">
        <f>TEXT(A6,"[$-ru-RU]dddd")</f>
        <v/>
      </c>
      <c r="K6" s="6" t="inlineStr">
        <is>
          <t>Пустых слотов</t>
        </is>
      </c>
      <c r="L6" s="7">
        <f>K4-L5</f>
        <v/>
      </c>
    </row>
    <row r="7" ht="24" customHeight="1">
      <c r="A7" s="8" t="n">
        <v>46267</v>
      </c>
      <c r="B7" s="9" t="n">
        <v>3</v>
      </c>
      <c r="C7" s="10" t="inlineStr">
        <is>
          <t>Т-Банк</t>
        </is>
      </c>
      <c r="D7" s="10" t="inlineStr">
        <is>
          <t>Отклик</t>
        </is>
      </c>
      <c r="E7" s="11" t="inlineStr">
        <is>
          <t>Вакансия</t>
        </is>
      </c>
      <c r="F7" s="10" t="inlineStr">
        <is>
          <t>Коротко описать, что отправила/написала</t>
        </is>
      </c>
      <c r="G7" s="10" t="inlineStr">
        <is>
          <t>Ответ рекрутера или обратная связь</t>
        </is>
      </c>
      <c r="H7" s="10">
        <f>WEEKNUM(A7,2)</f>
        <v/>
      </c>
      <c r="I7" s="10">
        <f>TEXT(A7,"[$-ru-RU]dddd")</f>
        <v/>
      </c>
    </row>
    <row r="8" ht="24" customHeight="1">
      <c r="A8" s="8" t="n">
        <v>46267</v>
      </c>
      <c r="B8" s="9" t="n">
        <v>4</v>
      </c>
      <c r="C8" s="10" t="inlineStr">
        <is>
          <t>ВТБ</t>
        </is>
      </c>
      <c r="D8" s="10" t="inlineStr">
        <is>
          <t>Тестовое задание</t>
        </is>
      </c>
      <c r="E8" s="11" t="inlineStr">
        <is>
          <t>Вакансия</t>
        </is>
      </c>
      <c r="F8" s="10" t="inlineStr">
        <is>
          <t>Коротко описать, что отправила/написала</t>
        </is>
      </c>
      <c r="G8" s="10" t="inlineStr">
        <is>
          <t>Ответ рекрутера или обратная связь</t>
        </is>
      </c>
      <c r="H8" s="10">
        <f>WEEKNUM(A8,2)</f>
        <v/>
      </c>
      <c r="I8" s="10">
        <f>TEXT(A8,"[$-ru-RU]dddd")</f>
        <v/>
      </c>
      <c r="K8" s="12" t="inlineStr">
        <is>
          <t>Вакансия</t>
        </is>
      </c>
      <c r="L8" s="9">
        <f>COUNTIF(D5:D304,K8)</f>
        <v/>
      </c>
      <c r="M8" s="13">
        <f>IFERROR(L8/$L$5,0)</f>
        <v/>
      </c>
      <c r="N8" s="13">
        <f>L8/300</f>
        <v/>
      </c>
    </row>
    <row r="9" ht="24" customHeight="1">
      <c r="A9" s="8" t="n">
        <v>46267</v>
      </c>
      <c r="B9" s="9" t="n">
        <v>5</v>
      </c>
      <c r="C9" s="10" t="inlineStr">
        <is>
          <t>QSOFT</t>
        </is>
      </c>
      <c r="D9" s="10" t="inlineStr">
        <is>
          <t>Оффер</t>
        </is>
      </c>
      <c r="E9" s="11" t="inlineStr">
        <is>
          <t>Вакансия</t>
        </is>
      </c>
      <c r="F9" s="10" t="inlineStr">
        <is>
          <t>Коротко описать, что отправила/написала</t>
        </is>
      </c>
      <c r="G9" s="10" t="inlineStr">
        <is>
          <t>Ответ рекрутера или обратная связь</t>
        </is>
      </c>
      <c r="H9" s="10">
        <f>WEEKNUM(A9,2)</f>
        <v/>
      </c>
      <c r="I9" s="10">
        <f>TEXT(A9,"[$-ru-RU]dddd")</f>
        <v/>
      </c>
      <c r="K9" s="14" t="inlineStr">
        <is>
          <t>Отклик</t>
        </is>
      </c>
      <c r="L9" s="9">
        <f>COUNTIF(D5:D304,K9)</f>
        <v/>
      </c>
      <c r="M9" s="13">
        <f>IFERROR(L9/$L$5,0)</f>
        <v/>
      </c>
      <c r="N9" s="13">
        <f>L9/300</f>
        <v/>
      </c>
    </row>
    <row r="10" ht="24" customHeight="1">
      <c r="A10" s="8" t="n">
        <v>46267</v>
      </c>
      <c r="B10" s="9" t="n">
        <v>6</v>
      </c>
      <c r="C10" s="10" t="inlineStr">
        <is>
          <t>2GIS</t>
        </is>
      </c>
      <c r="D10" s="10" t="inlineStr">
        <is>
          <t>Собеседование</t>
        </is>
      </c>
      <c r="E10" s="11" t="inlineStr">
        <is>
          <t>Вакансия</t>
        </is>
      </c>
      <c r="F10" s="10" t="inlineStr">
        <is>
          <t>Коротко описать, что отправила/написала</t>
        </is>
      </c>
      <c r="G10" s="10" t="inlineStr">
        <is>
          <t>Ответ рекрутера или обратная связь</t>
        </is>
      </c>
      <c r="H10" s="10">
        <f>WEEKNUM(A10,2)</f>
        <v/>
      </c>
      <c r="I10" s="10">
        <f>TEXT(A10,"[$-ru-RU]dddd")</f>
        <v/>
      </c>
      <c r="K10" s="15" t="inlineStr">
        <is>
          <t>Тестовое задание</t>
        </is>
      </c>
      <c r="L10" s="9">
        <f>COUNTIF(D5:D304,K10)</f>
        <v/>
      </c>
      <c r="M10" s="13">
        <f>IFERROR(L10/$L$5,0)</f>
        <v/>
      </c>
      <c r="N10" s="13">
        <f>L10/300</f>
        <v/>
      </c>
    </row>
    <row r="11" ht="24" customHeight="1">
      <c r="A11" s="8" t="n">
        <v>46267</v>
      </c>
      <c r="B11" s="9" t="n">
        <v>7</v>
      </c>
      <c r="C11" s="10" t="inlineStr">
        <is>
          <t>X5 Group</t>
        </is>
      </c>
      <c r="D11" s="10" t="inlineStr">
        <is>
          <t>Собеседование</t>
        </is>
      </c>
      <c r="E11" s="11" t="inlineStr">
        <is>
          <t>Вакансия</t>
        </is>
      </c>
      <c r="F11" s="10" t="inlineStr">
        <is>
          <t>Коротко описать, что отправила/написала</t>
        </is>
      </c>
      <c r="G11" s="10" t="inlineStr">
        <is>
          <t>Ответ рекрутера или обратная связь</t>
        </is>
      </c>
      <c r="H11" s="10">
        <f>WEEKNUM(A11,2)</f>
        <v/>
      </c>
      <c r="I11" s="10">
        <f>TEXT(A11,"[$-ru-RU]dddd")</f>
        <v/>
      </c>
      <c r="K11" s="16" t="inlineStr">
        <is>
          <t>Собеседование</t>
        </is>
      </c>
      <c r="L11" s="9">
        <f>COUNTIF(D5:D304,K11)</f>
        <v/>
      </c>
      <c r="M11" s="13">
        <f>IFERROR(L11/$L$5,0)</f>
        <v/>
      </c>
      <c r="N11" s="13">
        <f>L11/300</f>
        <v/>
      </c>
    </row>
    <row r="12" ht="24" customHeight="1">
      <c r="A12" s="8" t="n">
        <v>46267</v>
      </c>
      <c r="B12" s="9" t="n">
        <v>8</v>
      </c>
      <c r="C12" s="10" t="inlineStr">
        <is>
          <t>Ozon</t>
        </is>
      </c>
      <c r="D12" s="10" t="inlineStr">
        <is>
          <t>Вакансия</t>
        </is>
      </c>
      <c r="E12" s="11" t="inlineStr">
        <is>
          <t>Вакансия</t>
        </is>
      </c>
      <c r="F12" s="10" t="inlineStr">
        <is>
          <t>Коротко описать, что отправила/написала</t>
        </is>
      </c>
      <c r="G12" s="10" t="inlineStr">
        <is>
          <t>Ответ рекрутера или обратная связь</t>
        </is>
      </c>
      <c r="H12" s="10">
        <f>WEEKNUM(A12,2)</f>
        <v/>
      </c>
      <c r="I12" s="10">
        <f>TEXT(A12,"[$-ru-RU]dddd")</f>
        <v/>
      </c>
      <c r="K12" s="17" t="inlineStr">
        <is>
          <t>Оффер</t>
        </is>
      </c>
      <c r="L12" s="9">
        <f>COUNTIF(D5:D304,K12)</f>
        <v/>
      </c>
      <c r="M12" s="13">
        <f>IFERROR(L12/$L$5,0)</f>
        <v/>
      </c>
      <c r="N12" s="13">
        <f>L12/300</f>
        <v/>
      </c>
    </row>
    <row r="13" ht="24" customHeight="1">
      <c r="A13" s="8" t="n">
        <v>46267</v>
      </c>
      <c r="B13" s="9" t="n">
        <v>9</v>
      </c>
      <c r="C13" s="10" t="inlineStr">
        <is>
          <t>МегаФон</t>
        </is>
      </c>
      <c r="D13" s="10" t="inlineStr">
        <is>
          <t>Вакансия</t>
        </is>
      </c>
      <c r="E13" s="11" t="inlineStr">
        <is>
          <t>Вакансия</t>
        </is>
      </c>
      <c r="F13" s="10" t="inlineStr">
        <is>
          <t>Коротко описать, что отправила/написала</t>
        </is>
      </c>
      <c r="G13" s="10" t="inlineStr">
        <is>
          <t>Ответ рекрутера или обратная связь</t>
        </is>
      </c>
      <c r="H13" s="10">
        <f>WEEKNUM(A13,2)</f>
        <v/>
      </c>
      <c r="I13" s="10">
        <f>TEXT(A13,"[$-ru-RU]dddd")</f>
        <v/>
      </c>
      <c r="K13" s="18" t="inlineStr">
        <is>
          <t>Отказ</t>
        </is>
      </c>
      <c r="L13" s="9">
        <f>COUNTIF(D5:D304,K13)</f>
        <v/>
      </c>
      <c r="M13" s="13">
        <f>IFERROR(L13/$L$5,0)</f>
        <v/>
      </c>
      <c r="N13" s="13">
        <f>L13/300</f>
        <v/>
      </c>
    </row>
    <row r="14" ht="24" customHeight="1">
      <c r="A14" s="19" t="n">
        <v>46267</v>
      </c>
      <c r="B14" s="20" t="n">
        <v>10</v>
      </c>
      <c r="C14" s="21" t="inlineStr">
        <is>
          <t>Avito</t>
        </is>
      </c>
      <c r="D14" s="21" t="inlineStr">
        <is>
          <t>Отклик</t>
        </is>
      </c>
      <c r="E14" s="22" t="inlineStr">
        <is>
          <t>Вакансия</t>
        </is>
      </c>
      <c r="F14" s="21" t="inlineStr">
        <is>
          <t>Коротко описать, что отправила/написала</t>
        </is>
      </c>
      <c r="G14" s="21" t="inlineStr">
        <is>
          <t>Ответ рекрутера или обратная связь</t>
        </is>
      </c>
      <c r="H14" s="21">
        <f>WEEKNUM(A14,2)</f>
        <v/>
      </c>
      <c r="I14" s="21">
        <f>TEXT(A14,"[$-ru-RU]dddd")</f>
        <v/>
      </c>
    </row>
    <row r="15" ht="24" customHeight="1">
      <c r="A15" s="8" t="n">
        <v>46268</v>
      </c>
      <c r="B15" s="9" t="n">
        <v>1</v>
      </c>
      <c r="C15" s="23" t="n"/>
      <c r="D15" s="10" t="inlineStr"/>
      <c r="E15" s="23" t="n"/>
      <c r="F15" s="23" t="n"/>
      <c r="G15" s="23" t="n"/>
      <c r="H15" s="10">
        <f>WEEKNUM(A15,2)</f>
        <v/>
      </c>
      <c r="I15" s="10">
        <f>TEXT(A15,"[$-ru-RU]dddd")</f>
        <v/>
      </c>
    </row>
    <row r="16" ht="24" customHeight="1">
      <c r="A16" s="8" t="n">
        <v>46268</v>
      </c>
      <c r="B16" s="9" t="n">
        <v>2</v>
      </c>
      <c r="C16" s="23" t="n"/>
      <c r="D16" s="10" t="inlineStr"/>
      <c r="E16" s="23" t="n"/>
      <c r="F16" s="23" t="n"/>
      <c r="G16" s="23" t="n"/>
      <c r="H16" s="10">
        <f>WEEKNUM(A16,2)</f>
        <v/>
      </c>
      <c r="I16" s="10">
        <f>TEXT(A16,"[$-ru-RU]dddd")</f>
        <v/>
      </c>
      <c r="K16" s="24" t="inlineStr">
        <is>
          <t>Главные проценты</t>
        </is>
      </c>
    </row>
    <row r="17" ht="24" customHeight="1">
      <c r="A17" s="8" t="n">
        <v>46268</v>
      </c>
      <c r="B17" s="9" t="n">
        <v>3</v>
      </c>
      <c r="C17" s="23" t="n"/>
      <c r="D17" s="10" t="inlineStr"/>
      <c r="E17" s="23" t="n"/>
      <c r="F17" s="23" t="n"/>
      <c r="G17" s="23" t="n"/>
      <c r="H17" s="10">
        <f>WEEKNUM(A17,2)</f>
        <v/>
      </c>
      <c r="I17" s="10">
        <f>TEXT(A17,"[$-ru-RU]dddd")</f>
        <v/>
      </c>
      <c r="K17" s="25" t="inlineStr">
        <is>
          <t>Офферы от всех заполненных</t>
        </is>
      </c>
      <c r="L17" s="26" t="n"/>
      <c r="M17" s="26" t="n"/>
      <c r="N17" s="27">
        <f>IFERROR(COUNTIF(D5:D304,"Оффер")/$L$5,0)</f>
        <v/>
      </c>
    </row>
    <row r="18" ht="24" customHeight="1">
      <c r="A18" s="8" t="n">
        <v>46268</v>
      </c>
      <c r="B18" s="9" t="n">
        <v>4</v>
      </c>
      <c r="C18" s="23" t="n"/>
      <c r="D18" s="10" t="inlineStr"/>
      <c r="E18" s="23" t="n"/>
      <c r="F18" s="23" t="n"/>
      <c r="G18" s="23" t="n"/>
      <c r="H18" s="10">
        <f>WEEKNUM(A18,2)</f>
        <v/>
      </c>
      <c r="I18" s="10">
        <f>TEXT(A18,"[$-ru-RU]dddd")</f>
        <v/>
      </c>
      <c r="K18" s="25" t="inlineStr">
        <is>
          <t>Собеседования от всех заполненных</t>
        </is>
      </c>
      <c r="L18" s="26" t="n"/>
      <c r="M18" s="26" t="n"/>
      <c r="N18" s="27">
        <f>IFERROR(COUNTIF(D5:D304,"Собеседование")/$L$5,0)</f>
        <v/>
      </c>
    </row>
    <row r="19" ht="24" customHeight="1">
      <c r="A19" s="8" t="n">
        <v>46268</v>
      </c>
      <c r="B19" s="9" t="n">
        <v>5</v>
      </c>
      <c r="C19" s="23" t="n"/>
      <c r="D19" s="10" t="inlineStr"/>
      <c r="E19" s="23" t="n"/>
      <c r="F19" s="23" t="n"/>
      <c r="G19" s="23" t="n"/>
      <c r="H19" s="10">
        <f>WEEKNUM(A19,2)</f>
        <v/>
      </c>
      <c r="I19" s="10">
        <f>TEXT(A19,"[$-ru-RU]dddd")</f>
        <v/>
      </c>
      <c r="K19" s="25" t="inlineStr">
        <is>
          <t>Тестовые от всех заполненных</t>
        </is>
      </c>
      <c r="L19" s="26" t="n"/>
      <c r="M19" s="26" t="n"/>
      <c r="N19" s="27">
        <f>IFERROR(COUNTIF(D5:D304,"Тестовое задание")/$L$5,0)</f>
        <v/>
      </c>
    </row>
    <row r="20" ht="24" customHeight="1">
      <c r="A20" s="8" t="n">
        <v>46268</v>
      </c>
      <c r="B20" s="9" t="n">
        <v>6</v>
      </c>
      <c r="C20" s="23" t="n"/>
      <c r="D20" s="10" t="inlineStr"/>
      <c r="E20" s="23" t="n"/>
      <c r="F20" s="23" t="n"/>
      <c r="G20" s="23" t="n"/>
      <c r="H20" s="10">
        <f>WEEKNUM(A20,2)</f>
        <v/>
      </c>
      <c r="I20" s="10">
        <f>TEXT(A20,"[$-ru-RU]dddd")</f>
        <v/>
      </c>
      <c r="K20" s="25" t="inlineStr">
        <is>
          <t>Офферы от откликов+</t>
        </is>
      </c>
      <c r="L20" s="26" t="n"/>
      <c r="M20" s="26" t="n"/>
      <c r="N20" s="27">
        <f>IFERROR(COUNTIF(D5:D304,"Оффер")/(COUNTIF(D5:D304,"Отклик")+COUNTIF(D5:D304,"Тестовое задание")+COUNTIF(D5:D304,"Собеседование")+COUNTIF(D5:D304,"Оффер")),0)</f>
        <v/>
      </c>
    </row>
    <row r="21" ht="24" customHeight="1">
      <c r="A21" s="8" t="n">
        <v>46268</v>
      </c>
      <c r="B21" s="9" t="n">
        <v>7</v>
      </c>
      <c r="C21" s="23" t="n"/>
      <c r="D21" s="10" t="inlineStr"/>
      <c r="E21" s="23" t="n"/>
      <c r="F21" s="23" t="n"/>
      <c r="G21" s="23" t="n"/>
      <c r="H21" s="10">
        <f>WEEKNUM(A21,2)</f>
        <v/>
      </c>
      <c r="I21" s="10">
        <f>TEXT(A21,"[$-ru-RU]dddd")</f>
        <v/>
      </c>
    </row>
    <row r="22" ht="24" customHeight="1">
      <c r="A22" s="8" t="n">
        <v>46268</v>
      </c>
      <c r="B22" s="9" t="n">
        <v>8</v>
      </c>
      <c r="C22" s="23" t="n"/>
      <c r="D22" s="10" t="inlineStr"/>
      <c r="E22" s="23" t="n"/>
      <c r="F22" s="23" t="n"/>
      <c r="G22" s="23" t="n"/>
      <c r="H22" s="10">
        <f>WEEKNUM(A22,2)</f>
        <v/>
      </c>
      <c r="I22" s="10">
        <f>TEXT(A22,"[$-ru-RU]dddd")</f>
        <v/>
      </c>
    </row>
    <row r="23" ht="24" customHeight="1">
      <c r="A23" s="8" t="n">
        <v>46268</v>
      </c>
      <c r="B23" s="9" t="n">
        <v>9</v>
      </c>
      <c r="C23" s="23" t="n"/>
      <c r="D23" s="10" t="inlineStr"/>
      <c r="E23" s="23" t="n"/>
      <c r="F23" s="23" t="n"/>
      <c r="G23" s="23" t="n"/>
      <c r="H23" s="10">
        <f>WEEKNUM(A23,2)</f>
        <v/>
      </c>
      <c r="I23" s="10">
        <f>TEXT(A23,"[$-ru-RU]dddd")</f>
        <v/>
      </c>
      <c r="K23" s="24" t="inlineStr">
        <is>
          <t>По дням: заполнено и продвинутые статусы</t>
        </is>
      </c>
    </row>
    <row r="24" ht="24" customHeight="1">
      <c r="A24" s="19" t="n">
        <v>46268</v>
      </c>
      <c r="B24" s="20" t="n">
        <v>10</v>
      </c>
      <c r="C24" s="28" t="n"/>
      <c r="D24" s="21" t="inlineStr"/>
      <c r="E24" s="28" t="n"/>
      <c r="F24" s="28" t="n"/>
      <c r="G24" s="28" t="n"/>
      <c r="H24" s="21">
        <f>WEEKNUM(A24,2)</f>
        <v/>
      </c>
      <c r="I24" s="21">
        <f>TEXT(A24,"[$-ru-RU]dddd")</f>
        <v/>
      </c>
      <c r="K24" s="29" t="inlineStr">
        <is>
          <t>Дата</t>
        </is>
      </c>
      <c r="L24" s="29" t="inlineStr">
        <is>
          <t>Компаний</t>
        </is>
      </c>
      <c r="M24" s="29" t="inlineStr">
        <is>
          <t>Отклики+</t>
        </is>
      </c>
      <c r="N24" s="29" t="inlineStr">
        <is>
          <t>Тестовые</t>
        </is>
      </c>
      <c r="O24" s="29" t="inlineStr">
        <is>
          <t>Собесед.</t>
        </is>
      </c>
      <c r="P24" s="29" t="inlineStr">
        <is>
          <t>Офферы</t>
        </is>
      </c>
      <c r="Q24" s="29" t="inlineStr">
        <is>
          <t>% продв.</t>
        </is>
      </c>
    </row>
    <row r="25" ht="24" customHeight="1">
      <c r="A25" s="8" t="n">
        <v>46269</v>
      </c>
      <c r="B25" s="9" t="n">
        <v>1</v>
      </c>
      <c r="C25" s="23" t="n"/>
      <c r="D25" s="10" t="inlineStr"/>
      <c r="E25" s="23" t="n"/>
      <c r="F25" s="23" t="n"/>
      <c r="G25" s="23" t="n"/>
      <c r="H25" s="10">
        <f>WEEKNUM(A25,2)</f>
        <v/>
      </c>
      <c r="I25" s="10">
        <f>TEXT(A25,"[$-ru-RU]dddd")</f>
        <v/>
      </c>
      <c r="K25" s="30">
        <f>A5</f>
        <v/>
      </c>
      <c r="L25" s="31">
        <f>COUNTA(C5:C14)</f>
        <v/>
      </c>
      <c r="M25" s="31">
        <f>COUNTIF(D5:D14,"Отклик")+COUNTIF(D5:D14,"Тестовое задание")+COUNTIF(D5:D14,"Собеседование")+COUNTIF(D5:D14,"Оффер")</f>
        <v/>
      </c>
      <c r="N25" s="31">
        <f>COUNTIF(D5:D14,"Тестовое задание")</f>
        <v/>
      </c>
      <c r="O25" s="31">
        <f>COUNTIF(D5:D14,"Собеседование")</f>
        <v/>
      </c>
      <c r="P25" s="31">
        <f>COUNTIF(D5:D14,"Оффер")</f>
        <v/>
      </c>
      <c r="Q25" s="32">
        <f>IFERROR(M25/L25,0)</f>
        <v/>
      </c>
    </row>
    <row r="26" ht="24" customHeight="1">
      <c r="A26" s="8" t="n">
        <v>46269</v>
      </c>
      <c r="B26" s="9" t="n">
        <v>2</v>
      </c>
      <c r="C26" s="23" t="n"/>
      <c r="D26" s="10" t="inlineStr"/>
      <c r="E26" s="23" t="n"/>
      <c r="F26" s="23" t="n"/>
      <c r="G26" s="23" t="n"/>
      <c r="H26" s="10">
        <f>WEEKNUM(A26,2)</f>
        <v/>
      </c>
      <c r="I26" s="10">
        <f>TEXT(A26,"[$-ru-RU]dddd")</f>
        <v/>
      </c>
      <c r="K26" s="30">
        <f>A15</f>
        <v/>
      </c>
      <c r="L26" s="31">
        <f>COUNTA(C15:C24)</f>
        <v/>
      </c>
      <c r="M26" s="31">
        <f>COUNTIF(D15:D24,"Отклик")+COUNTIF(D15:D24,"Тестовое задание")+COUNTIF(D15:D24,"Собеседование")+COUNTIF(D15:D24,"Оффер")</f>
        <v/>
      </c>
      <c r="N26" s="31">
        <f>COUNTIF(D15:D24,"Тестовое задание")</f>
        <v/>
      </c>
      <c r="O26" s="31">
        <f>COUNTIF(D15:D24,"Собеседование")</f>
        <v/>
      </c>
      <c r="P26" s="31">
        <f>COUNTIF(D15:D24,"Оффер")</f>
        <v/>
      </c>
      <c r="Q26" s="32">
        <f>IFERROR(M26/L26,0)</f>
        <v/>
      </c>
    </row>
    <row r="27" ht="24" customHeight="1">
      <c r="A27" s="8" t="n">
        <v>46269</v>
      </c>
      <c r="B27" s="9" t="n">
        <v>3</v>
      </c>
      <c r="C27" s="23" t="n"/>
      <c r="D27" s="10" t="inlineStr"/>
      <c r="E27" s="23" t="n"/>
      <c r="F27" s="23" t="n"/>
      <c r="G27" s="23" t="n"/>
      <c r="H27" s="10">
        <f>WEEKNUM(A27,2)</f>
        <v/>
      </c>
      <c r="I27" s="10">
        <f>TEXT(A27,"[$-ru-RU]dddd")</f>
        <v/>
      </c>
      <c r="K27" s="30">
        <f>A25</f>
        <v/>
      </c>
      <c r="L27" s="31">
        <f>COUNTA(C25:C34)</f>
        <v/>
      </c>
      <c r="M27" s="31">
        <f>COUNTIF(D25:D34,"Отклик")+COUNTIF(D25:D34,"Тестовое задание")+COUNTIF(D25:D34,"Собеседование")+COUNTIF(D25:D34,"Оффер")</f>
        <v/>
      </c>
      <c r="N27" s="31">
        <f>COUNTIF(D25:D34,"Тестовое задание")</f>
        <v/>
      </c>
      <c r="O27" s="31">
        <f>COUNTIF(D25:D34,"Собеседование")</f>
        <v/>
      </c>
      <c r="P27" s="31">
        <f>COUNTIF(D25:D34,"Оффер")</f>
        <v/>
      </c>
      <c r="Q27" s="32">
        <f>IFERROR(M27/L27,0)</f>
        <v/>
      </c>
    </row>
    <row r="28" ht="24" customHeight="1">
      <c r="A28" s="8" t="n">
        <v>46269</v>
      </c>
      <c r="B28" s="9" t="n">
        <v>4</v>
      </c>
      <c r="C28" s="23" t="n"/>
      <c r="D28" s="10" t="inlineStr"/>
      <c r="E28" s="23" t="n"/>
      <c r="F28" s="23" t="n"/>
      <c r="G28" s="23" t="n"/>
      <c r="H28" s="10">
        <f>WEEKNUM(A28,2)</f>
        <v/>
      </c>
      <c r="I28" s="10">
        <f>TEXT(A28,"[$-ru-RU]dddd")</f>
        <v/>
      </c>
      <c r="K28" s="30">
        <f>A35</f>
        <v/>
      </c>
      <c r="L28" s="31">
        <f>COUNTA(C35:C44)</f>
        <v/>
      </c>
      <c r="M28" s="31">
        <f>COUNTIF(D35:D44,"Отклик")+COUNTIF(D35:D44,"Тестовое задание")+COUNTIF(D35:D44,"Собеседование")+COUNTIF(D35:D44,"Оффер")</f>
        <v/>
      </c>
      <c r="N28" s="31">
        <f>COUNTIF(D35:D44,"Тестовое задание")</f>
        <v/>
      </c>
      <c r="O28" s="31">
        <f>COUNTIF(D35:D44,"Собеседование")</f>
        <v/>
      </c>
      <c r="P28" s="31">
        <f>COUNTIF(D35:D44,"Оффер")</f>
        <v/>
      </c>
      <c r="Q28" s="32">
        <f>IFERROR(M28/L28,0)</f>
        <v/>
      </c>
    </row>
    <row r="29" ht="24" customHeight="1">
      <c r="A29" s="8" t="n">
        <v>46269</v>
      </c>
      <c r="B29" s="9" t="n">
        <v>5</v>
      </c>
      <c r="C29" s="23" t="n"/>
      <c r="D29" s="10" t="inlineStr"/>
      <c r="E29" s="23" t="n"/>
      <c r="F29" s="23" t="n"/>
      <c r="G29" s="23" t="n"/>
      <c r="H29" s="10">
        <f>WEEKNUM(A29,2)</f>
        <v/>
      </c>
      <c r="I29" s="10">
        <f>TEXT(A29,"[$-ru-RU]dddd")</f>
        <v/>
      </c>
      <c r="K29" s="30">
        <f>A45</f>
        <v/>
      </c>
      <c r="L29" s="31">
        <f>COUNTA(C45:C54)</f>
        <v/>
      </c>
      <c r="M29" s="31">
        <f>COUNTIF(D45:D54,"Отклик")+COUNTIF(D45:D54,"Тестовое задание")+COUNTIF(D45:D54,"Собеседование")+COUNTIF(D45:D54,"Оффер")</f>
        <v/>
      </c>
      <c r="N29" s="31">
        <f>COUNTIF(D45:D54,"Тестовое задание")</f>
        <v/>
      </c>
      <c r="O29" s="31">
        <f>COUNTIF(D45:D54,"Собеседование")</f>
        <v/>
      </c>
      <c r="P29" s="31">
        <f>COUNTIF(D45:D54,"Оффер")</f>
        <v/>
      </c>
      <c r="Q29" s="32">
        <f>IFERROR(M29/L29,0)</f>
        <v/>
      </c>
    </row>
    <row r="30" ht="24" customHeight="1">
      <c r="A30" s="8" t="n">
        <v>46269</v>
      </c>
      <c r="B30" s="9" t="n">
        <v>6</v>
      </c>
      <c r="C30" s="23" t="n"/>
      <c r="D30" s="10" t="inlineStr"/>
      <c r="E30" s="23" t="n"/>
      <c r="F30" s="23" t="n"/>
      <c r="G30" s="23" t="n"/>
      <c r="H30" s="10">
        <f>WEEKNUM(A30,2)</f>
        <v/>
      </c>
      <c r="I30" s="10">
        <f>TEXT(A30,"[$-ru-RU]dddd")</f>
        <v/>
      </c>
      <c r="K30" s="30">
        <f>A55</f>
        <v/>
      </c>
      <c r="L30" s="31">
        <f>COUNTA(C55:C64)</f>
        <v/>
      </c>
      <c r="M30" s="31">
        <f>COUNTIF(D55:D64,"Отклик")+COUNTIF(D55:D64,"Тестовое задание")+COUNTIF(D55:D64,"Собеседование")+COUNTIF(D55:D64,"Оффер")</f>
        <v/>
      </c>
      <c r="N30" s="31">
        <f>COUNTIF(D55:D64,"Тестовое задание")</f>
        <v/>
      </c>
      <c r="O30" s="31">
        <f>COUNTIF(D55:D64,"Собеседование")</f>
        <v/>
      </c>
      <c r="P30" s="31">
        <f>COUNTIF(D55:D64,"Оффер")</f>
        <v/>
      </c>
      <c r="Q30" s="32">
        <f>IFERROR(M30/L30,0)</f>
        <v/>
      </c>
    </row>
    <row r="31" ht="24" customHeight="1">
      <c r="A31" s="8" t="n">
        <v>46269</v>
      </c>
      <c r="B31" s="9" t="n">
        <v>7</v>
      </c>
      <c r="C31" s="23" t="n"/>
      <c r="D31" s="10" t="inlineStr"/>
      <c r="E31" s="23" t="n"/>
      <c r="F31" s="23" t="n"/>
      <c r="G31" s="23" t="n"/>
      <c r="H31" s="10">
        <f>WEEKNUM(A31,2)</f>
        <v/>
      </c>
      <c r="I31" s="10">
        <f>TEXT(A31,"[$-ru-RU]dddd")</f>
        <v/>
      </c>
      <c r="K31" s="30">
        <f>A65</f>
        <v/>
      </c>
      <c r="L31" s="31">
        <f>COUNTA(C65:C74)</f>
        <v/>
      </c>
      <c r="M31" s="31">
        <f>COUNTIF(D65:D74,"Отклик")+COUNTIF(D65:D74,"Тестовое задание")+COUNTIF(D65:D74,"Собеседование")+COUNTIF(D65:D74,"Оффер")</f>
        <v/>
      </c>
      <c r="N31" s="31">
        <f>COUNTIF(D65:D74,"Тестовое задание")</f>
        <v/>
      </c>
      <c r="O31" s="31">
        <f>COUNTIF(D65:D74,"Собеседование")</f>
        <v/>
      </c>
      <c r="P31" s="31">
        <f>COUNTIF(D65:D74,"Оффер")</f>
        <v/>
      </c>
      <c r="Q31" s="32">
        <f>IFERROR(M31/L31,0)</f>
        <v/>
      </c>
    </row>
    <row r="32" ht="24" customHeight="1">
      <c r="A32" s="8" t="n">
        <v>46269</v>
      </c>
      <c r="B32" s="9" t="n">
        <v>8</v>
      </c>
      <c r="C32" s="23" t="n"/>
      <c r="D32" s="10" t="inlineStr"/>
      <c r="E32" s="23" t="n"/>
      <c r="F32" s="23" t="n"/>
      <c r="G32" s="23" t="n"/>
      <c r="H32" s="10">
        <f>WEEKNUM(A32,2)</f>
        <v/>
      </c>
      <c r="I32" s="10">
        <f>TEXT(A32,"[$-ru-RU]dddd")</f>
        <v/>
      </c>
      <c r="K32" s="30">
        <f>A75</f>
        <v/>
      </c>
      <c r="L32" s="31">
        <f>COUNTA(C75:C84)</f>
        <v/>
      </c>
      <c r="M32" s="31">
        <f>COUNTIF(D75:D84,"Отклик")+COUNTIF(D75:D84,"Тестовое задание")+COUNTIF(D75:D84,"Собеседование")+COUNTIF(D75:D84,"Оффер")</f>
        <v/>
      </c>
      <c r="N32" s="31">
        <f>COUNTIF(D75:D84,"Тестовое задание")</f>
        <v/>
      </c>
      <c r="O32" s="31">
        <f>COUNTIF(D75:D84,"Собеседование")</f>
        <v/>
      </c>
      <c r="P32" s="31">
        <f>COUNTIF(D75:D84,"Оффер")</f>
        <v/>
      </c>
      <c r="Q32" s="32">
        <f>IFERROR(M32/L32,0)</f>
        <v/>
      </c>
    </row>
    <row r="33" ht="24" customHeight="1">
      <c r="A33" s="8" t="n">
        <v>46269</v>
      </c>
      <c r="B33" s="9" t="n">
        <v>9</v>
      </c>
      <c r="C33" s="23" t="n"/>
      <c r="D33" s="10" t="inlineStr"/>
      <c r="E33" s="23" t="n"/>
      <c r="F33" s="23" t="n"/>
      <c r="G33" s="23" t="n"/>
      <c r="H33" s="10">
        <f>WEEKNUM(A33,2)</f>
        <v/>
      </c>
      <c r="I33" s="10">
        <f>TEXT(A33,"[$-ru-RU]dddd")</f>
        <v/>
      </c>
      <c r="K33" s="30">
        <f>A85</f>
        <v/>
      </c>
      <c r="L33" s="31">
        <f>COUNTA(C85:C94)</f>
        <v/>
      </c>
      <c r="M33" s="31">
        <f>COUNTIF(D85:D94,"Отклик")+COUNTIF(D85:D94,"Тестовое задание")+COUNTIF(D85:D94,"Собеседование")+COUNTIF(D85:D94,"Оффер")</f>
        <v/>
      </c>
      <c r="N33" s="31">
        <f>COUNTIF(D85:D94,"Тестовое задание")</f>
        <v/>
      </c>
      <c r="O33" s="31">
        <f>COUNTIF(D85:D94,"Собеседование")</f>
        <v/>
      </c>
      <c r="P33" s="31">
        <f>COUNTIF(D85:D94,"Оффер")</f>
        <v/>
      </c>
      <c r="Q33" s="32">
        <f>IFERROR(M33/L33,0)</f>
        <v/>
      </c>
    </row>
    <row r="34" ht="24" customHeight="1">
      <c r="A34" s="19" t="n">
        <v>46269</v>
      </c>
      <c r="B34" s="20" t="n">
        <v>10</v>
      </c>
      <c r="C34" s="28" t="n"/>
      <c r="D34" s="21" t="inlineStr"/>
      <c r="E34" s="28" t="n"/>
      <c r="F34" s="28" t="n"/>
      <c r="G34" s="28" t="n"/>
      <c r="H34" s="21">
        <f>WEEKNUM(A34,2)</f>
        <v/>
      </c>
      <c r="I34" s="21">
        <f>TEXT(A34,"[$-ru-RU]dddd")</f>
        <v/>
      </c>
      <c r="K34" s="30">
        <f>A95</f>
        <v/>
      </c>
      <c r="L34" s="31">
        <f>COUNTA(C95:C104)</f>
        <v/>
      </c>
      <c r="M34" s="31">
        <f>COUNTIF(D95:D104,"Отклик")+COUNTIF(D95:D104,"Тестовое задание")+COUNTIF(D95:D104,"Собеседование")+COUNTIF(D95:D104,"Оффер")</f>
        <v/>
      </c>
      <c r="N34" s="31">
        <f>COUNTIF(D95:D104,"Тестовое задание")</f>
        <v/>
      </c>
      <c r="O34" s="31">
        <f>COUNTIF(D95:D104,"Собеседование")</f>
        <v/>
      </c>
      <c r="P34" s="31">
        <f>COUNTIF(D95:D104,"Оффер")</f>
        <v/>
      </c>
      <c r="Q34" s="32">
        <f>IFERROR(M34/L34,0)</f>
        <v/>
      </c>
    </row>
    <row r="35" ht="24" customHeight="1">
      <c r="A35" s="8" t="n">
        <v>46270</v>
      </c>
      <c r="B35" s="9" t="n">
        <v>1</v>
      </c>
      <c r="C35" s="23" t="n"/>
      <c r="D35" s="10" t="inlineStr"/>
      <c r="E35" s="23" t="n"/>
      <c r="F35" s="23" t="n"/>
      <c r="G35" s="23" t="n"/>
      <c r="H35" s="10">
        <f>WEEKNUM(A35,2)</f>
        <v/>
      </c>
      <c r="I35" s="10">
        <f>TEXT(A35,"[$-ru-RU]dddd")</f>
        <v/>
      </c>
      <c r="K35" s="30">
        <f>A105</f>
        <v/>
      </c>
      <c r="L35" s="31">
        <f>COUNTA(C105:C114)</f>
        <v/>
      </c>
      <c r="M35" s="31">
        <f>COUNTIF(D105:D114,"Отклик")+COUNTIF(D105:D114,"Тестовое задание")+COUNTIF(D105:D114,"Собеседование")+COUNTIF(D105:D114,"Оффер")</f>
        <v/>
      </c>
      <c r="N35" s="31">
        <f>COUNTIF(D105:D114,"Тестовое задание")</f>
        <v/>
      </c>
      <c r="O35" s="31">
        <f>COUNTIF(D105:D114,"Собеседование")</f>
        <v/>
      </c>
      <c r="P35" s="31">
        <f>COUNTIF(D105:D114,"Оффер")</f>
        <v/>
      </c>
      <c r="Q35" s="32">
        <f>IFERROR(M35/L35,0)</f>
        <v/>
      </c>
    </row>
    <row r="36" ht="24" customHeight="1">
      <c r="A36" s="8" t="n">
        <v>46270</v>
      </c>
      <c r="B36" s="9" t="n">
        <v>2</v>
      </c>
      <c r="C36" s="23" t="n"/>
      <c r="D36" s="10" t="inlineStr"/>
      <c r="E36" s="23" t="n"/>
      <c r="F36" s="23" t="n"/>
      <c r="G36" s="23" t="n"/>
      <c r="H36" s="10">
        <f>WEEKNUM(A36,2)</f>
        <v/>
      </c>
      <c r="I36" s="10">
        <f>TEXT(A36,"[$-ru-RU]dddd")</f>
        <v/>
      </c>
      <c r="K36" s="30">
        <f>A115</f>
        <v/>
      </c>
      <c r="L36" s="31">
        <f>COUNTA(C115:C124)</f>
        <v/>
      </c>
      <c r="M36" s="31">
        <f>COUNTIF(D115:D124,"Отклик")+COUNTIF(D115:D124,"Тестовое задание")+COUNTIF(D115:D124,"Собеседование")+COUNTIF(D115:D124,"Оффер")</f>
        <v/>
      </c>
      <c r="N36" s="31">
        <f>COUNTIF(D115:D124,"Тестовое задание")</f>
        <v/>
      </c>
      <c r="O36" s="31">
        <f>COUNTIF(D115:D124,"Собеседование")</f>
        <v/>
      </c>
      <c r="P36" s="31">
        <f>COUNTIF(D115:D124,"Оффер")</f>
        <v/>
      </c>
      <c r="Q36" s="32">
        <f>IFERROR(M36/L36,0)</f>
        <v/>
      </c>
    </row>
    <row r="37" ht="24" customHeight="1">
      <c r="A37" s="8" t="n">
        <v>46270</v>
      </c>
      <c r="B37" s="9" t="n">
        <v>3</v>
      </c>
      <c r="C37" s="23" t="n"/>
      <c r="D37" s="10" t="inlineStr"/>
      <c r="E37" s="23" t="n"/>
      <c r="F37" s="23" t="n"/>
      <c r="G37" s="23" t="n"/>
      <c r="H37" s="10">
        <f>WEEKNUM(A37,2)</f>
        <v/>
      </c>
      <c r="I37" s="10">
        <f>TEXT(A37,"[$-ru-RU]dddd")</f>
        <v/>
      </c>
      <c r="K37" s="30">
        <f>A125</f>
        <v/>
      </c>
      <c r="L37" s="31">
        <f>COUNTA(C125:C134)</f>
        <v/>
      </c>
      <c r="M37" s="31">
        <f>COUNTIF(D125:D134,"Отклик")+COUNTIF(D125:D134,"Тестовое задание")+COUNTIF(D125:D134,"Собеседование")+COUNTIF(D125:D134,"Оффер")</f>
        <v/>
      </c>
      <c r="N37" s="31">
        <f>COUNTIF(D125:D134,"Тестовое задание")</f>
        <v/>
      </c>
      <c r="O37" s="31">
        <f>COUNTIF(D125:D134,"Собеседование")</f>
        <v/>
      </c>
      <c r="P37" s="31">
        <f>COUNTIF(D125:D134,"Оффер")</f>
        <v/>
      </c>
      <c r="Q37" s="32">
        <f>IFERROR(M37/L37,0)</f>
        <v/>
      </c>
    </row>
    <row r="38" ht="24" customHeight="1">
      <c r="A38" s="8" t="n">
        <v>46270</v>
      </c>
      <c r="B38" s="9" t="n">
        <v>4</v>
      </c>
      <c r="C38" s="23" t="n"/>
      <c r="D38" s="10" t="inlineStr"/>
      <c r="E38" s="23" t="n"/>
      <c r="F38" s="23" t="n"/>
      <c r="G38" s="23" t="n"/>
      <c r="H38" s="10">
        <f>WEEKNUM(A38,2)</f>
        <v/>
      </c>
      <c r="I38" s="10">
        <f>TEXT(A38,"[$-ru-RU]dddd")</f>
        <v/>
      </c>
      <c r="K38" s="30">
        <f>A135</f>
        <v/>
      </c>
      <c r="L38" s="31">
        <f>COUNTA(C135:C144)</f>
        <v/>
      </c>
      <c r="M38" s="31">
        <f>COUNTIF(D135:D144,"Отклик")+COUNTIF(D135:D144,"Тестовое задание")+COUNTIF(D135:D144,"Собеседование")+COUNTIF(D135:D144,"Оффер")</f>
        <v/>
      </c>
      <c r="N38" s="31">
        <f>COUNTIF(D135:D144,"Тестовое задание")</f>
        <v/>
      </c>
      <c r="O38" s="31">
        <f>COUNTIF(D135:D144,"Собеседование")</f>
        <v/>
      </c>
      <c r="P38" s="31">
        <f>COUNTIF(D135:D144,"Оффер")</f>
        <v/>
      </c>
      <c r="Q38" s="32">
        <f>IFERROR(M38/L38,0)</f>
        <v/>
      </c>
    </row>
    <row r="39" ht="24" customHeight="1">
      <c r="A39" s="8" t="n">
        <v>46270</v>
      </c>
      <c r="B39" s="9" t="n">
        <v>5</v>
      </c>
      <c r="C39" s="23" t="n"/>
      <c r="D39" s="10" t="inlineStr"/>
      <c r="E39" s="23" t="n"/>
      <c r="F39" s="23" t="n"/>
      <c r="G39" s="23" t="n"/>
      <c r="H39" s="10">
        <f>WEEKNUM(A39,2)</f>
        <v/>
      </c>
      <c r="I39" s="10">
        <f>TEXT(A39,"[$-ru-RU]dddd")</f>
        <v/>
      </c>
      <c r="K39" s="30">
        <f>A145</f>
        <v/>
      </c>
      <c r="L39" s="31">
        <f>COUNTA(C145:C154)</f>
        <v/>
      </c>
      <c r="M39" s="31">
        <f>COUNTIF(D145:D154,"Отклик")+COUNTIF(D145:D154,"Тестовое задание")+COUNTIF(D145:D154,"Собеседование")+COUNTIF(D145:D154,"Оффер")</f>
        <v/>
      </c>
      <c r="N39" s="31">
        <f>COUNTIF(D145:D154,"Тестовое задание")</f>
        <v/>
      </c>
      <c r="O39" s="31">
        <f>COUNTIF(D145:D154,"Собеседование")</f>
        <v/>
      </c>
      <c r="P39" s="31">
        <f>COUNTIF(D145:D154,"Оффер")</f>
        <v/>
      </c>
      <c r="Q39" s="32">
        <f>IFERROR(M39/L39,0)</f>
        <v/>
      </c>
    </row>
    <row r="40" ht="24" customHeight="1">
      <c r="A40" s="8" t="n">
        <v>46270</v>
      </c>
      <c r="B40" s="9" t="n">
        <v>6</v>
      </c>
      <c r="C40" s="23" t="n"/>
      <c r="D40" s="10" t="inlineStr"/>
      <c r="E40" s="23" t="n"/>
      <c r="F40" s="23" t="n"/>
      <c r="G40" s="23" t="n"/>
      <c r="H40" s="10">
        <f>WEEKNUM(A40,2)</f>
        <v/>
      </c>
      <c r="I40" s="10">
        <f>TEXT(A40,"[$-ru-RU]dddd")</f>
        <v/>
      </c>
      <c r="K40" s="30">
        <f>A155</f>
        <v/>
      </c>
      <c r="L40" s="31">
        <f>COUNTA(C155:C164)</f>
        <v/>
      </c>
      <c r="M40" s="31">
        <f>COUNTIF(D155:D164,"Отклик")+COUNTIF(D155:D164,"Тестовое задание")+COUNTIF(D155:D164,"Собеседование")+COUNTIF(D155:D164,"Оффер")</f>
        <v/>
      </c>
      <c r="N40" s="31">
        <f>COUNTIF(D155:D164,"Тестовое задание")</f>
        <v/>
      </c>
      <c r="O40" s="31">
        <f>COUNTIF(D155:D164,"Собеседование")</f>
        <v/>
      </c>
      <c r="P40" s="31">
        <f>COUNTIF(D155:D164,"Оффер")</f>
        <v/>
      </c>
      <c r="Q40" s="32">
        <f>IFERROR(M40/L40,0)</f>
        <v/>
      </c>
    </row>
    <row r="41" ht="24" customHeight="1">
      <c r="A41" s="8" t="n">
        <v>46270</v>
      </c>
      <c r="B41" s="9" t="n">
        <v>7</v>
      </c>
      <c r="C41" s="23" t="n"/>
      <c r="D41" s="10" t="inlineStr"/>
      <c r="E41" s="23" t="n"/>
      <c r="F41" s="23" t="n"/>
      <c r="G41" s="23" t="n"/>
      <c r="H41" s="10">
        <f>WEEKNUM(A41,2)</f>
        <v/>
      </c>
      <c r="I41" s="10">
        <f>TEXT(A41,"[$-ru-RU]dddd")</f>
        <v/>
      </c>
      <c r="K41" s="30">
        <f>A165</f>
        <v/>
      </c>
      <c r="L41" s="31">
        <f>COUNTA(C165:C174)</f>
        <v/>
      </c>
      <c r="M41" s="31">
        <f>COUNTIF(D165:D174,"Отклик")+COUNTIF(D165:D174,"Тестовое задание")+COUNTIF(D165:D174,"Собеседование")+COUNTIF(D165:D174,"Оффер")</f>
        <v/>
      </c>
      <c r="N41" s="31">
        <f>COUNTIF(D165:D174,"Тестовое задание")</f>
        <v/>
      </c>
      <c r="O41" s="31">
        <f>COUNTIF(D165:D174,"Собеседование")</f>
        <v/>
      </c>
      <c r="P41" s="31">
        <f>COUNTIF(D165:D174,"Оффер")</f>
        <v/>
      </c>
      <c r="Q41" s="32">
        <f>IFERROR(M41/L41,0)</f>
        <v/>
      </c>
    </row>
    <row r="42" ht="24" customHeight="1">
      <c r="A42" s="8" t="n">
        <v>46270</v>
      </c>
      <c r="B42" s="9" t="n">
        <v>8</v>
      </c>
      <c r="C42" s="23" t="n"/>
      <c r="D42" s="10" t="inlineStr"/>
      <c r="E42" s="23" t="n"/>
      <c r="F42" s="23" t="n"/>
      <c r="G42" s="23" t="n"/>
      <c r="H42" s="10">
        <f>WEEKNUM(A42,2)</f>
        <v/>
      </c>
      <c r="I42" s="10">
        <f>TEXT(A42,"[$-ru-RU]dddd")</f>
        <v/>
      </c>
      <c r="K42" s="30">
        <f>A175</f>
        <v/>
      </c>
      <c r="L42" s="31">
        <f>COUNTA(C175:C184)</f>
        <v/>
      </c>
      <c r="M42" s="31">
        <f>COUNTIF(D175:D184,"Отклик")+COUNTIF(D175:D184,"Тестовое задание")+COUNTIF(D175:D184,"Собеседование")+COUNTIF(D175:D184,"Оффер")</f>
        <v/>
      </c>
      <c r="N42" s="31">
        <f>COUNTIF(D175:D184,"Тестовое задание")</f>
        <v/>
      </c>
      <c r="O42" s="31">
        <f>COUNTIF(D175:D184,"Собеседование")</f>
        <v/>
      </c>
      <c r="P42" s="31">
        <f>COUNTIF(D175:D184,"Оффер")</f>
        <v/>
      </c>
      <c r="Q42" s="32">
        <f>IFERROR(M42/L42,0)</f>
        <v/>
      </c>
    </row>
    <row r="43" ht="24" customHeight="1">
      <c r="A43" s="8" t="n">
        <v>46270</v>
      </c>
      <c r="B43" s="9" t="n">
        <v>9</v>
      </c>
      <c r="C43" s="23" t="n"/>
      <c r="D43" s="10" t="inlineStr"/>
      <c r="E43" s="23" t="n"/>
      <c r="F43" s="23" t="n"/>
      <c r="G43" s="23" t="n"/>
      <c r="H43" s="10">
        <f>WEEKNUM(A43,2)</f>
        <v/>
      </c>
      <c r="I43" s="10">
        <f>TEXT(A43,"[$-ru-RU]dddd")</f>
        <v/>
      </c>
      <c r="K43" s="30">
        <f>A185</f>
        <v/>
      </c>
      <c r="L43" s="31">
        <f>COUNTA(C185:C194)</f>
        <v/>
      </c>
      <c r="M43" s="31">
        <f>COUNTIF(D185:D194,"Отклик")+COUNTIF(D185:D194,"Тестовое задание")+COUNTIF(D185:D194,"Собеседование")+COUNTIF(D185:D194,"Оффер")</f>
        <v/>
      </c>
      <c r="N43" s="31">
        <f>COUNTIF(D185:D194,"Тестовое задание")</f>
        <v/>
      </c>
      <c r="O43" s="31">
        <f>COUNTIF(D185:D194,"Собеседование")</f>
        <v/>
      </c>
      <c r="P43" s="31">
        <f>COUNTIF(D185:D194,"Оффер")</f>
        <v/>
      </c>
      <c r="Q43" s="32">
        <f>IFERROR(M43/L43,0)</f>
        <v/>
      </c>
    </row>
    <row r="44" ht="24" customHeight="1">
      <c r="A44" s="19" t="n">
        <v>46270</v>
      </c>
      <c r="B44" s="20" t="n">
        <v>10</v>
      </c>
      <c r="C44" s="28" t="n"/>
      <c r="D44" s="21" t="inlineStr"/>
      <c r="E44" s="28" t="n"/>
      <c r="F44" s="28" t="n"/>
      <c r="G44" s="28" t="n"/>
      <c r="H44" s="21">
        <f>WEEKNUM(A44,2)</f>
        <v/>
      </c>
      <c r="I44" s="21">
        <f>TEXT(A44,"[$-ru-RU]dddd")</f>
        <v/>
      </c>
      <c r="K44" s="30">
        <f>A195</f>
        <v/>
      </c>
      <c r="L44" s="31">
        <f>COUNTA(C195:C204)</f>
        <v/>
      </c>
      <c r="M44" s="31">
        <f>COUNTIF(D195:D204,"Отклик")+COUNTIF(D195:D204,"Тестовое задание")+COUNTIF(D195:D204,"Собеседование")+COUNTIF(D195:D204,"Оффер")</f>
        <v/>
      </c>
      <c r="N44" s="31">
        <f>COUNTIF(D195:D204,"Тестовое задание")</f>
        <v/>
      </c>
      <c r="O44" s="31">
        <f>COUNTIF(D195:D204,"Собеседование")</f>
        <v/>
      </c>
      <c r="P44" s="31">
        <f>COUNTIF(D195:D204,"Оффер")</f>
        <v/>
      </c>
      <c r="Q44" s="32">
        <f>IFERROR(M44/L44,0)</f>
        <v/>
      </c>
    </row>
    <row r="45" ht="24" customHeight="1">
      <c r="A45" s="8" t="n">
        <v>46271</v>
      </c>
      <c r="B45" s="9" t="n">
        <v>1</v>
      </c>
      <c r="C45" s="23" t="n"/>
      <c r="D45" s="10" t="inlineStr"/>
      <c r="E45" s="23" t="n"/>
      <c r="F45" s="23" t="n"/>
      <c r="G45" s="23" t="n"/>
      <c r="H45" s="10">
        <f>WEEKNUM(A45,2)</f>
        <v/>
      </c>
      <c r="I45" s="10">
        <f>TEXT(A45,"[$-ru-RU]dddd")</f>
        <v/>
      </c>
      <c r="K45" s="30">
        <f>A205</f>
        <v/>
      </c>
      <c r="L45" s="31">
        <f>COUNTA(C205:C214)</f>
        <v/>
      </c>
      <c r="M45" s="31">
        <f>COUNTIF(D205:D214,"Отклик")+COUNTIF(D205:D214,"Тестовое задание")+COUNTIF(D205:D214,"Собеседование")+COUNTIF(D205:D214,"Оффер")</f>
        <v/>
      </c>
      <c r="N45" s="31">
        <f>COUNTIF(D205:D214,"Тестовое задание")</f>
        <v/>
      </c>
      <c r="O45" s="31">
        <f>COUNTIF(D205:D214,"Собеседование")</f>
        <v/>
      </c>
      <c r="P45" s="31">
        <f>COUNTIF(D205:D214,"Оффер")</f>
        <v/>
      </c>
      <c r="Q45" s="32">
        <f>IFERROR(M45/L45,0)</f>
        <v/>
      </c>
    </row>
    <row r="46" ht="24" customHeight="1">
      <c r="A46" s="8" t="n">
        <v>46271</v>
      </c>
      <c r="B46" s="9" t="n">
        <v>2</v>
      </c>
      <c r="C46" s="23" t="n"/>
      <c r="D46" s="10" t="inlineStr"/>
      <c r="E46" s="23" t="n"/>
      <c r="F46" s="23" t="n"/>
      <c r="G46" s="23" t="n"/>
      <c r="H46" s="10">
        <f>WEEKNUM(A46,2)</f>
        <v/>
      </c>
      <c r="I46" s="10">
        <f>TEXT(A46,"[$-ru-RU]dddd")</f>
        <v/>
      </c>
      <c r="K46" s="30">
        <f>A215</f>
        <v/>
      </c>
      <c r="L46" s="31">
        <f>COUNTA(C215:C224)</f>
        <v/>
      </c>
      <c r="M46" s="31">
        <f>COUNTIF(D215:D224,"Отклик")+COUNTIF(D215:D224,"Тестовое задание")+COUNTIF(D215:D224,"Собеседование")+COUNTIF(D215:D224,"Оффер")</f>
        <v/>
      </c>
      <c r="N46" s="31">
        <f>COUNTIF(D215:D224,"Тестовое задание")</f>
        <v/>
      </c>
      <c r="O46" s="31">
        <f>COUNTIF(D215:D224,"Собеседование")</f>
        <v/>
      </c>
      <c r="P46" s="31">
        <f>COUNTIF(D215:D224,"Оффер")</f>
        <v/>
      </c>
      <c r="Q46" s="32">
        <f>IFERROR(M46/L46,0)</f>
        <v/>
      </c>
    </row>
    <row r="47" ht="24" customHeight="1">
      <c r="A47" s="8" t="n">
        <v>46271</v>
      </c>
      <c r="B47" s="9" t="n">
        <v>3</v>
      </c>
      <c r="C47" s="23" t="n"/>
      <c r="D47" s="10" t="inlineStr"/>
      <c r="E47" s="23" t="n"/>
      <c r="F47" s="23" t="n"/>
      <c r="G47" s="23" t="n"/>
      <c r="H47" s="10">
        <f>WEEKNUM(A47,2)</f>
        <v/>
      </c>
      <c r="I47" s="10">
        <f>TEXT(A47,"[$-ru-RU]dddd")</f>
        <v/>
      </c>
      <c r="K47" s="30">
        <f>A225</f>
        <v/>
      </c>
      <c r="L47" s="31">
        <f>COUNTA(C225:C234)</f>
        <v/>
      </c>
      <c r="M47" s="31">
        <f>COUNTIF(D225:D234,"Отклик")+COUNTIF(D225:D234,"Тестовое задание")+COUNTIF(D225:D234,"Собеседование")+COUNTIF(D225:D234,"Оффер")</f>
        <v/>
      </c>
      <c r="N47" s="31">
        <f>COUNTIF(D225:D234,"Тестовое задание")</f>
        <v/>
      </c>
      <c r="O47" s="31">
        <f>COUNTIF(D225:D234,"Собеседование")</f>
        <v/>
      </c>
      <c r="P47" s="31">
        <f>COUNTIF(D225:D234,"Оффер")</f>
        <v/>
      </c>
      <c r="Q47" s="32">
        <f>IFERROR(M47/L47,0)</f>
        <v/>
      </c>
    </row>
    <row r="48" ht="24" customHeight="1">
      <c r="A48" s="8" t="n">
        <v>46271</v>
      </c>
      <c r="B48" s="9" t="n">
        <v>4</v>
      </c>
      <c r="C48" s="23" t="n"/>
      <c r="D48" s="10" t="inlineStr"/>
      <c r="E48" s="23" t="n"/>
      <c r="F48" s="23" t="n"/>
      <c r="G48" s="23" t="n"/>
      <c r="H48" s="10">
        <f>WEEKNUM(A48,2)</f>
        <v/>
      </c>
      <c r="I48" s="10">
        <f>TEXT(A48,"[$-ru-RU]dddd")</f>
        <v/>
      </c>
      <c r="K48" s="30">
        <f>A235</f>
        <v/>
      </c>
      <c r="L48" s="31">
        <f>COUNTA(C235:C244)</f>
        <v/>
      </c>
      <c r="M48" s="31">
        <f>COUNTIF(D235:D244,"Отклик")+COUNTIF(D235:D244,"Тестовое задание")+COUNTIF(D235:D244,"Собеседование")+COUNTIF(D235:D244,"Оффер")</f>
        <v/>
      </c>
      <c r="N48" s="31">
        <f>COUNTIF(D235:D244,"Тестовое задание")</f>
        <v/>
      </c>
      <c r="O48" s="31">
        <f>COUNTIF(D235:D244,"Собеседование")</f>
        <v/>
      </c>
      <c r="P48" s="31">
        <f>COUNTIF(D235:D244,"Оффер")</f>
        <v/>
      </c>
      <c r="Q48" s="32">
        <f>IFERROR(M48/L48,0)</f>
        <v/>
      </c>
    </row>
    <row r="49" ht="24" customHeight="1">
      <c r="A49" s="8" t="n">
        <v>46271</v>
      </c>
      <c r="B49" s="9" t="n">
        <v>5</v>
      </c>
      <c r="C49" s="23" t="n"/>
      <c r="D49" s="10" t="inlineStr"/>
      <c r="E49" s="23" t="n"/>
      <c r="F49" s="23" t="n"/>
      <c r="G49" s="23" t="n"/>
      <c r="H49" s="10">
        <f>WEEKNUM(A49,2)</f>
        <v/>
      </c>
      <c r="I49" s="10">
        <f>TEXT(A49,"[$-ru-RU]dddd")</f>
        <v/>
      </c>
      <c r="K49" s="30">
        <f>A245</f>
        <v/>
      </c>
      <c r="L49" s="31">
        <f>COUNTA(C245:C254)</f>
        <v/>
      </c>
      <c r="M49" s="31">
        <f>COUNTIF(D245:D254,"Отклик")+COUNTIF(D245:D254,"Тестовое задание")+COUNTIF(D245:D254,"Собеседование")+COUNTIF(D245:D254,"Оффер")</f>
        <v/>
      </c>
      <c r="N49" s="31">
        <f>COUNTIF(D245:D254,"Тестовое задание")</f>
        <v/>
      </c>
      <c r="O49" s="31">
        <f>COUNTIF(D245:D254,"Собеседование")</f>
        <v/>
      </c>
      <c r="P49" s="31">
        <f>COUNTIF(D245:D254,"Оффер")</f>
        <v/>
      </c>
      <c r="Q49" s="32">
        <f>IFERROR(M49/L49,0)</f>
        <v/>
      </c>
    </row>
    <row r="50" ht="24" customHeight="1">
      <c r="A50" s="8" t="n">
        <v>46271</v>
      </c>
      <c r="B50" s="9" t="n">
        <v>6</v>
      </c>
      <c r="C50" s="23" t="n"/>
      <c r="D50" s="10" t="inlineStr"/>
      <c r="E50" s="23" t="n"/>
      <c r="F50" s="23" t="n"/>
      <c r="G50" s="23" t="n"/>
      <c r="H50" s="10">
        <f>WEEKNUM(A50,2)</f>
        <v/>
      </c>
      <c r="I50" s="10">
        <f>TEXT(A50,"[$-ru-RU]dddd")</f>
        <v/>
      </c>
      <c r="K50" s="30">
        <f>A255</f>
        <v/>
      </c>
      <c r="L50" s="31">
        <f>COUNTA(C255:C264)</f>
        <v/>
      </c>
      <c r="M50" s="31">
        <f>COUNTIF(D255:D264,"Отклик")+COUNTIF(D255:D264,"Тестовое задание")+COUNTIF(D255:D264,"Собеседование")+COUNTIF(D255:D264,"Оффер")</f>
        <v/>
      </c>
      <c r="N50" s="31">
        <f>COUNTIF(D255:D264,"Тестовое задание")</f>
        <v/>
      </c>
      <c r="O50" s="31">
        <f>COUNTIF(D255:D264,"Собеседование")</f>
        <v/>
      </c>
      <c r="P50" s="31">
        <f>COUNTIF(D255:D264,"Оффер")</f>
        <v/>
      </c>
      <c r="Q50" s="32">
        <f>IFERROR(M50/L50,0)</f>
        <v/>
      </c>
    </row>
    <row r="51" ht="24" customHeight="1">
      <c r="A51" s="8" t="n">
        <v>46271</v>
      </c>
      <c r="B51" s="9" t="n">
        <v>7</v>
      </c>
      <c r="C51" s="23" t="n"/>
      <c r="D51" s="10" t="inlineStr"/>
      <c r="E51" s="23" t="n"/>
      <c r="F51" s="23" t="n"/>
      <c r="G51" s="23" t="n"/>
      <c r="H51" s="10">
        <f>WEEKNUM(A51,2)</f>
        <v/>
      </c>
      <c r="I51" s="10">
        <f>TEXT(A51,"[$-ru-RU]dddd")</f>
        <v/>
      </c>
      <c r="K51" s="30">
        <f>A265</f>
        <v/>
      </c>
      <c r="L51" s="31">
        <f>COUNTA(C265:C274)</f>
        <v/>
      </c>
      <c r="M51" s="31">
        <f>COUNTIF(D265:D274,"Отклик")+COUNTIF(D265:D274,"Тестовое задание")+COUNTIF(D265:D274,"Собеседование")+COUNTIF(D265:D274,"Оффер")</f>
        <v/>
      </c>
      <c r="N51" s="31">
        <f>COUNTIF(D265:D274,"Тестовое задание")</f>
        <v/>
      </c>
      <c r="O51" s="31">
        <f>COUNTIF(D265:D274,"Собеседование")</f>
        <v/>
      </c>
      <c r="P51" s="31">
        <f>COUNTIF(D265:D274,"Оффер")</f>
        <v/>
      </c>
      <c r="Q51" s="32">
        <f>IFERROR(M51/L51,0)</f>
        <v/>
      </c>
    </row>
    <row r="52" ht="24" customHeight="1">
      <c r="A52" s="8" t="n">
        <v>46271</v>
      </c>
      <c r="B52" s="9" t="n">
        <v>8</v>
      </c>
      <c r="C52" s="23" t="n"/>
      <c r="D52" s="10" t="inlineStr"/>
      <c r="E52" s="23" t="n"/>
      <c r="F52" s="23" t="n"/>
      <c r="G52" s="23" t="n"/>
      <c r="H52" s="10">
        <f>WEEKNUM(A52,2)</f>
        <v/>
      </c>
      <c r="I52" s="10">
        <f>TEXT(A52,"[$-ru-RU]dddd")</f>
        <v/>
      </c>
      <c r="K52" s="30">
        <f>A275</f>
        <v/>
      </c>
      <c r="L52" s="31">
        <f>COUNTA(C275:C284)</f>
        <v/>
      </c>
      <c r="M52" s="31">
        <f>COUNTIF(D275:D284,"Отклик")+COUNTIF(D275:D284,"Тестовое задание")+COUNTIF(D275:D284,"Собеседование")+COUNTIF(D275:D284,"Оффер")</f>
        <v/>
      </c>
      <c r="N52" s="31">
        <f>COUNTIF(D275:D284,"Тестовое задание")</f>
        <v/>
      </c>
      <c r="O52" s="31">
        <f>COUNTIF(D275:D284,"Собеседование")</f>
        <v/>
      </c>
      <c r="P52" s="31">
        <f>COUNTIF(D275:D284,"Оффер")</f>
        <v/>
      </c>
      <c r="Q52" s="32">
        <f>IFERROR(M52/L52,0)</f>
        <v/>
      </c>
    </row>
    <row r="53" ht="24" customHeight="1">
      <c r="A53" s="8" t="n">
        <v>46271</v>
      </c>
      <c r="B53" s="9" t="n">
        <v>9</v>
      </c>
      <c r="C53" s="23" t="n"/>
      <c r="D53" s="10" t="inlineStr"/>
      <c r="E53" s="23" t="n"/>
      <c r="F53" s="23" t="n"/>
      <c r="G53" s="23" t="n"/>
      <c r="H53" s="10">
        <f>WEEKNUM(A53,2)</f>
        <v/>
      </c>
      <c r="I53" s="10">
        <f>TEXT(A53,"[$-ru-RU]dddd")</f>
        <v/>
      </c>
      <c r="K53" s="30">
        <f>A285</f>
        <v/>
      </c>
      <c r="L53" s="31">
        <f>COUNTA(C285:C294)</f>
        <v/>
      </c>
      <c r="M53" s="31">
        <f>COUNTIF(D285:D294,"Отклик")+COUNTIF(D285:D294,"Тестовое задание")+COUNTIF(D285:D294,"Собеседование")+COUNTIF(D285:D294,"Оффер")</f>
        <v/>
      </c>
      <c r="N53" s="31">
        <f>COUNTIF(D285:D294,"Тестовое задание")</f>
        <v/>
      </c>
      <c r="O53" s="31">
        <f>COUNTIF(D285:D294,"Собеседование")</f>
        <v/>
      </c>
      <c r="P53" s="31">
        <f>COUNTIF(D285:D294,"Оффер")</f>
        <v/>
      </c>
      <c r="Q53" s="32">
        <f>IFERROR(M53/L53,0)</f>
        <v/>
      </c>
    </row>
    <row r="54" ht="24" customHeight="1">
      <c r="A54" s="19" t="n">
        <v>46271</v>
      </c>
      <c r="B54" s="20" t="n">
        <v>10</v>
      </c>
      <c r="C54" s="28" t="n"/>
      <c r="D54" s="21" t="inlineStr"/>
      <c r="E54" s="28" t="n"/>
      <c r="F54" s="28" t="n"/>
      <c r="G54" s="28" t="n"/>
      <c r="H54" s="21">
        <f>WEEKNUM(A54,2)</f>
        <v/>
      </c>
      <c r="I54" s="21">
        <f>TEXT(A54,"[$-ru-RU]dddd")</f>
        <v/>
      </c>
      <c r="K54" s="30">
        <f>A295</f>
        <v/>
      </c>
      <c r="L54" s="31">
        <f>COUNTA(C295:C304)</f>
        <v/>
      </c>
      <c r="M54" s="31">
        <f>COUNTIF(D295:D304,"Отклик")+COUNTIF(D295:D304,"Тестовое задание")+COUNTIF(D295:D304,"Собеседование")+COUNTIF(D295:D304,"Оффер")</f>
        <v/>
      </c>
      <c r="N54" s="31">
        <f>COUNTIF(D295:D304,"Тестовое задание")</f>
        <v/>
      </c>
      <c r="O54" s="31">
        <f>COUNTIF(D295:D304,"Собеседование")</f>
        <v/>
      </c>
      <c r="P54" s="31">
        <f>COUNTIF(D295:D304,"Оффер")</f>
        <v/>
      </c>
      <c r="Q54" s="32">
        <f>IFERROR(M54/L54,0)</f>
        <v/>
      </c>
    </row>
    <row r="55" ht="24" customHeight="1">
      <c r="A55" s="8" t="n">
        <v>46272</v>
      </c>
      <c r="B55" s="9" t="n">
        <v>1</v>
      </c>
      <c r="C55" s="23" t="n"/>
      <c r="D55" s="10" t="inlineStr"/>
      <c r="E55" s="23" t="n"/>
      <c r="F55" s="23" t="n"/>
      <c r="G55" s="23" t="n"/>
      <c r="H55" s="10">
        <f>WEEKNUM(A55,2)</f>
        <v/>
      </c>
      <c r="I55" s="10">
        <f>TEXT(A55,"[$-ru-RU]dddd")</f>
        <v/>
      </c>
    </row>
    <row r="56" ht="24" customHeight="1">
      <c r="A56" s="8" t="n">
        <v>46272</v>
      </c>
      <c r="B56" s="9" t="n">
        <v>2</v>
      </c>
      <c r="C56" s="23" t="n"/>
      <c r="D56" s="10" t="inlineStr"/>
      <c r="E56" s="23" t="n"/>
      <c r="F56" s="23" t="n"/>
      <c r="G56" s="23" t="n"/>
      <c r="H56" s="10">
        <f>WEEKNUM(A56,2)</f>
        <v/>
      </c>
      <c r="I56" s="10">
        <f>TEXT(A56,"[$-ru-RU]dddd")</f>
        <v/>
      </c>
    </row>
    <row r="57" ht="24" customHeight="1">
      <c r="A57" s="8" t="n">
        <v>46272</v>
      </c>
      <c r="B57" s="9" t="n">
        <v>3</v>
      </c>
      <c r="C57" s="23" t="n"/>
      <c r="D57" s="10" t="inlineStr"/>
      <c r="E57" s="23" t="n"/>
      <c r="F57" s="23" t="n"/>
      <c r="G57" s="23" t="n"/>
      <c r="H57" s="10">
        <f>WEEKNUM(A57,2)</f>
        <v/>
      </c>
      <c r="I57" s="10">
        <f>TEXT(A57,"[$-ru-RU]dddd")</f>
        <v/>
      </c>
    </row>
    <row r="58" ht="24" customHeight="1">
      <c r="A58" s="8" t="n">
        <v>46272</v>
      </c>
      <c r="B58" s="9" t="n">
        <v>4</v>
      </c>
      <c r="C58" s="23" t="n"/>
      <c r="D58" s="10" t="inlineStr"/>
      <c r="E58" s="23" t="n"/>
      <c r="F58" s="23" t="n"/>
      <c r="G58" s="23" t="n"/>
      <c r="H58" s="10">
        <f>WEEKNUM(A58,2)</f>
        <v/>
      </c>
      <c r="I58" s="10">
        <f>TEXT(A58,"[$-ru-RU]dddd")</f>
        <v/>
      </c>
    </row>
    <row r="59" ht="24" customHeight="1">
      <c r="A59" s="8" t="n">
        <v>46272</v>
      </c>
      <c r="B59" s="9" t="n">
        <v>5</v>
      </c>
      <c r="C59" s="23" t="n"/>
      <c r="D59" s="10" t="inlineStr"/>
      <c r="E59" s="23" t="n"/>
      <c r="F59" s="23" t="n"/>
      <c r="G59" s="23" t="n"/>
      <c r="H59" s="10">
        <f>WEEKNUM(A59,2)</f>
        <v/>
      </c>
      <c r="I59" s="10">
        <f>TEXT(A59,"[$-ru-RU]dddd")</f>
        <v/>
      </c>
    </row>
    <row r="60" ht="24" customHeight="1">
      <c r="A60" s="8" t="n">
        <v>46272</v>
      </c>
      <c r="B60" s="9" t="n">
        <v>6</v>
      </c>
      <c r="C60" s="23" t="n"/>
      <c r="D60" s="10" t="inlineStr"/>
      <c r="E60" s="23" t="n"/>
      <c r="F60" s="23" t="n"/>
      <c r="G60" s="23" t="n"/>
      <c r="H60" s="10">
        <f>WEEKNUM(A60,2)</f>
        <v/>
      </c>
      <c r="I60" s="10">
        <f>TEXT(A60,"[$-ru-RU]dddd")</f>
        <v/>
      </c>
    </row>
    <row r="61" ht="24" customHeight="1">
      <c r="A61" s="8" t="n">
        <v>46272</v>
      </c>
      <c r="B61" s="9" t="n">
        <v>7</v>
      </c>
      <c r="C61" s="23" t="n"/>
      <c r="D61" s="10" t="inlineStr"/>
      <c r="E61" s="23" t="n"/>
      <c r="F61" s="23" t="n"/>
      <c r="G61" s="23" t="n"/>
      <c r="H61" s="10">
        <f>WEEKNUM(A61,2)</f>
        <v/>
      </c>
      <c r="I61" s="10">
        <f>TEXT(A61,"[$-ru-RU]dddd")</f>
        <v/>
      </c>
    </row>
    <row r="62" ht="24" customHeight="1">
      <c r="A62" s="8" t="n">
        <v>46272</v>
      </c>
      <c r="B62" s="9" t="n">
        <v>8</v>
      </c>
      <c r="C62" s="23" t="n"/>
      <c r="D62" s="10" t="inlineStr"/>
      <c r="E62" s="23" t="n"/>
      <c r="F62" s="23" t="n"/>
      <c r="G62" s="23" t="n"/>
      <c r="H62" s="10">
        <f>WEEKNUM(A62,2)</f>
        <v/>
      </c>
      <c r="I62" s="10">
        <f>TEXT(A62,"[$-ru-RU]dddd")</f>
        <v/>
      </c>
    </row>
    <row r="63" ht="24" customHeight="1">
      <c r="A63" s="8" t="n">
        <v>46272</v>
      </c>
      <c r="B63" s="9" t="n">
        <v>9</v>
      </c>
      <c r="C63" s="23" t="n"/>
      <c r="D63" s="10" t="inlineStr"/>
      <c r="E63" s="23" t="n"/>
      <c r="F63" s="23" t="n"/>
      <c r="G63" s="23" t="n"/>
      <c r="H63" s="10">
        <f>WEEKNUM(A63,2)</f>
        <v/>
      </c>
      <c r="I63" s="10">
        <f>TEXT(A63,"[$-ru-RU]dddd")</f>
        <v/>
      </c>
    </row>
    <row r="64" ht="24" customHeight="1">
      <c r="A64" s="19" t="n">
        <v>46272</v>
      </c>
      <c r="B64" s="20" t="n">
        <v>10</v>
      </c>
      <c r="C64" s="28" t="n"/>
      <c r="D64" s="21" t="inlineStr"/>
      <c r="E64" s="28" t="n"/>
      <c r="F64" s="28" t="n"/>
      <c r="G64" s="28" t="n"/>
      <c r="H64" s="21">
        <f>WEEKNUM(A64,2)</f>
        <v/>
      </c>
      <c r="I64" s="21">
        <f>TEXT(A64,"[$-ru-RU]dddd")</f>
        <v/>
      </c>
    </row>
    <row r="65" ht="24" customHeight="1">
      <c r="A65" s="8" t="n">
        <v>46273</v>
      </c>
      <c r="B65" s="9" t="n">
        <v>1</v>
      </c>
      <c r="C65" s="23" t="n"/>
      <c r="D65" s="10" t="inlineStr"/>
      <c r="E65" s="23" t="n"/>
      <c r="F65" s="23" t="n"/>
      <c r="G65" s="23" t="n"/>
      <c r="H65" s="10">
        <f>WEEKNUM(A65,2)</f>
        <v/>
      </c>
      <c r="I65" s="10">
        <f>TEXT(A65,"[$-ru-RU]dddd")</f>
        <v/>
      </c>
    </row>
    <row r="66" ht="24" customHeight="1">
      <c r="A66" s="8" t="n">
        <v>46273</v>
      </c>
      <c r="B66" s="9" t="n">
        <v>2</v>
      </c>
      <c r="C66" s="23" t="n"/>
      <c r="D66" s="10" t="inlineStr"/>
      <c r="E66" s="23" t="n"/>
      <c r="F66" s="23" t="n"/>
      <c r="G66" s="23" t="n"/>
      <c r="H66" s="10">
        <f>WEEKNUM(A66,2)</f>
        <v/>
      </c>
      <c r="I66" s="10">
        <f>TEXT(A66,"[$-ru-RU]dddd")</f>
        <v/>
      </c>
    </row>
    <row r="67" ht="24" customHeight="1">
      <c r="A67" s="8" t="n">
        <v>46273</v>
      </c>
      <c r="B67" s="9" t="n">
        <v>3</v>
      </c>
      <c r="C67" s="23" t="n"/>
      <c r="D67" s="10" t="inlineStr"/>
      <c r="E67" s="23" t="n"/>
      <c r="F67" s="23" t="n"/>
      <c r="G67" s="23" t="n"/>
      <c r="H67" s="10">
        <f>WEEKNUM(A67,2)</f>
        <v/>
      </c>
      <c r="I67" s="10">
        <f>TEXT(A67,"[$-ru-RU]dddd")</f>
        <v/>
      </c>
    </row>
    <row r="68" ht="24" customHeight="1">
      <c r="A68" s="8" t="n">
        <v>46273</v>
      </c>
      <c r="B68" s="9" t="n">
        <v>4</v>
      </c>
      <c r="C68" s="23" t="n"/>
      <c r="D68" s="10" t="inlineStr"/>
      <c r="E68" s="23" t="n"/>
      <c r="F68" s="23" t="n"/>
      <c r="G68" s="23" t="n"/>
      <c r="H68" s="10">
        <f>WEEKNUM(A68,2)</f>
        <v/>
      </c>
      <c r="I68" s="10">
        <f>TEXT(A68,"[$-ru-RU]dddd")</f>
        <v/>
      </c>
    </row>
    <row r="69" ht="24" customHeight="1">
      <c r="A69" s="8" t="n">
        <v>46273</v>
      </c>
      <c r="B69" s="9" t="n">
        <v>5</v>
      </c>
      <c r="C69" s="23" t="n"/>
      <c r="D69" s="10" t="inlineStr"/>
      <c r="E69" s="23" t="n"/>
      <c r="F69" s="23" t="n"/>
      <c r="G69" s="23" t="n"/>
      <c r="H69" s="10">
        <f>WEEKNUM(A69,2)</f>
        <v/>
      </c>
      <c r="I69" s="10">
        <f>TEXT(A69,"[$-ru-RU]dddd")</f>
        <v/>
      </c>
    </row>
    <row r="70" ht="24" customHeight="1">
      <c r="A70" s="8" t="n">
        <v>46273</v>
      </c>
      <c r="B70" s="9" t="n">
        <v>6</v>
      </c>
      <c r="C70" s="23" t="n"/>
      <c r="D70" s="10" t="inlineStr"/>
      <c r="E70" s="23" t="n"/>
      <c r="F70" s="23" t="n"/>
      <c r="G70" s="23" t="n"/>
      <c r="H70" s="10">
        <f>WEEKNUM(A70,2)</f>
        <v/>
      </c>
      <c r="I70" s="10">
        <f>TEXT(A70,"[$-ru-RU]dddd")</f>
        <v/>
      </c>
    </row>
    <row r="71" ht="24" customHeight="1">
      <c r="A71" s="8" t="n">
        <v>46273</v>
      </c>
      <c r="B71" s="9" t="n">
        <v>7</v>
      </c>
      <c r="C71" s="23" t="n"/>
      <c r="D71" s="10" t="inlineStr"/>
      <c r="E71" s="23" t="n"/>
      <c r="F71" s="23" t="n"/>
      <c r="G71" s="23" t="n"/>
      <c r="H71" s="10">
        <f>WEEKNUM(A71,2)</f>
        <v/>
      </c>
      <c r="I71" s="10">
        <f>TEXT(A71,"[$-ru-RU]dddd")</f>
        <v/>
      </c>
    </row>
    <row r="72" ht="24" customHeight="1">
      <c r="A72" s="8" t="n">
        <v>46273</v>
      </c>
      <c r="B72" s="9" t="n">
        <v>8</v>
      </c>
      <c r="C72" s="23" t="n"/>
      <c r="D72" s="10" t="inlineStr"/>
      <c r="E72" s="23" t="n"/>
      <c r="F72" s="23" t="n"/>
      <c r="G72" s="23" t="n"/>
      <c r="H72" s="10">
        <f>WEEKNUM(A72,2)</f>
        <v/>
      </c>
      <c r="I72" s="10">
        <f>TEXT(A72,"[$-ru-RU]dddd")</f>
        <v/>
      </c>
    </row>
    <row r="73" ht="24" customHeight="1">
      <c r="A73" s="8" t="n">
        <v>46273</v>
      </c>
      <c r="B73" s="9" t="n">
        <v>9</v>
      </c>
      <c r="C73" s="23" t="n"/>
      <c r="D73" s="10" t="inlineStr"/>
      <c r="E73" s="23" t="n"/>
      <c r="F73" s="23" t="n"/>
      <c r="G73" s="23" t="n"/>
      <c r="H73" s="10">
        <f>WEEKNUM(A73,2)</f>
        <v/>
      </c>
      <c r="I73" s="10">
        <f>TEXT(A73,"[$-ru-RU]dddd")</f>
        <v/>
      </c>
    </row>
    <row r="74" ht="24" customHeight="1">
      <c r="A74" s="19" t="n">
        <v>46273</v>
      </c>
      <c r="B74" s="20" t="n">
        <v>10</v>
      </c>
      <c r="C74" s="28" t="n"/>
      <c r="D74" s="21" t="inlineStr"/>
      <c r="E74" s="28" t="n"/>
      <c r="F74" s="28" t="n"/>
      <c r="G74" s="28" t="n"/>
      <c r="H74" s="21">
        <f>WEEKNUM(A74,2)</f>
        <v/>
      </c>
      <c r="I74" s="21">
        <f>TEXT(A74,"[$-ru-RU]dddd")</f>
        <v/>
      </c>
    </row>
    <row r="75" ht="24" customHeight="1">
      <c r="A75" s="8" t="n">
        <v>46274</v>
      </c>
      <c r="B75" s="9" t="n">
        <v>1</v>
      </c>
      <c r="C75" s="23" t="n"/>
      <c r="D75" s="10" t="inlineStr"/>
      <c r="E75" s="23" t="n"/>
      <c r="F75" s="23" t="n"/>
      <c r="G75" s="23" t="n"/>
      <c r="H75" s="10">
        <f>WEEKNUM(A75,2)</f>
        <v/>
      </c>
      <c r="I75" s="10">
        <f>TEXT(A75,"[$-ru-RU]dddd")</f>
        <v/>
      </c>
    </row>
    <row r="76" ht="24" customHeight="1">
      <c r="A76" s="8" t="n">
        <v>46274</v>
      </c>
      <c r="B76" s="9" t="n">
        <v>2</v>
      </c>
      <c r="C76" s="23" t="n"/>
      <c r="D76" s="10" t="inlineStr"/>
      <c r="E76" s="23" t="n"/>
      <c r="F76" s="23" t="n"/>
      <c r="G76" s="23" t="n"/>
      <c r="H76" s="10">
        <f>WEEKNUM(A76,2)</f>
        <v/>
      </c>
      <c r="I76" s="10">
        <f>TEXT(A76,"[$-ru-RU]dddd")</f>
        <v/>
      </c>
    </row>
    <row r="77" ht="24" customHeight="1">
      <c r="A77" s="8" t="n">
        <v>46274</v>
      </c>
      <c r="B77" s="9" t="n">
        <v>3</v>
      </c>
      <c r="C77" s="23" t="n"/>
      <c r="D77" s="10" t="inlineStr"/>
      <c r="E77" s="23" t="n"/>
      <c r="F77" s="23" t="n"/>
      <c r="G77" s="23" t="n"/>
      <c r="H77" s="10">
        <f>WEEKNUM(A77,2)</f>
        <v/>
      </c>
      <c r="I77" s="10">
        <f>TEXT(A77,"[$-ru-RU]dddd")</f>
        <v/>
      </c>
    </row>
    <row r="78" ht="24" customHeight="1">
      <c r="A78" s="8" t="n">
        <v>46274</v>
      </c>
      <c r="B78" s="9" t="n">
        <v>4</v>
      </c>
      <c r="C78" s="23" t="n"/>
      <c r="D78" s="10" t="inlineStr"/>
      <c r="E78" s="23" t="n"/>
      <c r="F78" s="23" t="n"/>
      <c r="G78" s="23" t="n"/>
      <c r="H78" s="10">
        <f>WEEKNUM(A78,2)</f>
        <v/>
      </c>
      <c r="I78" s="10">
        <f>TEXT(A78,"[$-ru-RU]dddd")</f>
        <v/>
      </c>
    </row>
    <row r="79" ht="24" customHeight="1">
      <c r="A79" s="8" t="n">
        <v>46274</v>
      </c>
      <c r="B79" s="9" t="n">
        <v>5</v>
      </c>
      <c r="C79" s="23" t="n"/>
      <c r="D79" s="10" t="inlineStr"/>
      <c r="E79" s="23" t="n"/>
      <c r="F79" s="23" t="n"/>
      <c r="G79" s="23" t="n"/>
      <c r="H79" s="10">
        <f>WEEKNUM(A79,2)</f>
        <v/>
      </c>
      <c r="I79" s="10">
        <f>TEXT(A79,"[$-ru-RU]dddd")</f>
        <v/>
      </c>
    </row>
    <row r="80" ht="24" customHeight="1">
      <c r="A80" s="8" t="n">
        <v>46274</v>
      </c>
      <c r="B80" s="9" t="n">
        <v>6</v>
      </c>
      <c r="C80" s="23" t="n"/>
      <c r="D80" s="10" t="inlineStr"/>
      <c r="E80" s="23" t="n"/>
      <c r="F80" s="23" t="n"/>
      <c r="G80" s="23" t="n"/>
      <c r="H80" s="10">
        <f>WEEKNUM(A80,2)</f>
        <v/>
      </c>
      <c r="I80" s="10">
        <f>TEXT(A80,"[$-ru-RU]dddd")</f>
        <v/>
      </c>
    </row>
    <row r="81" ht="24" customHeight="1">
      <c r="A81" s="8" t="n">
        <v>46274</v>
      </c>
      <c r="B81" s="9" t="n">
        <v>7</v>
      </c>
      <c r="C81" s="23" t="n"/>
      <c r="D81" s="10" t="inlineStr"/>
      <c r="E81" s="23" t="n"/>
      <c r="F81" s="23" t="n"/>
      <c r="G81" s="23" t="n"/>
      <c r="H81" s="10">
        <f>WEEKNUM(A81,2)</f>
        <v/>
      </c>
      <c r="I81" s="10">
        <f>TEXT(A81,"[$-ru-RU]dddd")</f>
        <v/>
      </c>
    </row>
    <row r="82" ht="24" customHeight="1">
      <c r="A82" s="8" t="n">
        <v>46274</v>
      </c>
      <c r="B82" s="9" t="n">
        <v>8</v>
      </c>
      <c r="C82" s="23" t="n"/>
      <c r="D82" s="10" t="inlineStr"/>
      <c r="E82" s="23" t="n"/>
      <c r="F82" s="23" t="n"/>
      <c r="G82" s="23" t="n"/>
      <c r="H82" s="10">
        <f>WEEKNUM(A82,2)</f>
        <v/>
      </c>
      <c r="I82" s="10">
        <f>TEXT(A82,"[$-ru-RU]dddd")</f>
        <v/>
      </c>
    </row>
    <row r="83" ht="24" customHeight="1">
      <c r="A83" s="8" t="n">
        <v>46274</v>
      </c>
      <c r="B83" s="9" t="n">
        <v>9</v>
      </c>
      <c r="C83" s="23" t="n"/>
      <c r="D83" s="10" t="inlineStr"/>
      <c r="E83" s="23" t="n"/>
      <c r="F83" s="23" t="n"/>
      <c r="G83" s="23" t="n"/>
      <c r="H83" s="10">
        <f>WEEKNUM(A83,2)</f>
        <v/>
      </c>
      <c r="I83" s="10">
        <f>TEXT(A83,"[$-ru-RU]dddd")</f>
        <v/>
      </c>
    </row>
    <row r="84" ht="24" customHeight="1">
      <c r="A84" s="19" t="n">
        <v>46274</v>
      </c>
      <c r="B84" s="20" t="n">
        <v>10</v>
      </c>
      <c r="C84" s="28" t="n"/>
      <c r="D84" s="21" t="inlineStr"/>
      <c r="E84" s="28" t="n"/>
      <c r="F84" s="28" t="n"/>
      <c r="G84" s="28" t="n"/>
      <c r="H84" s="21">
        <f>WEEKNUM(A84,2)</f>
        <v/>
      </c>
      <c r="I84" s="21">
        <f>TEXT(A84,"[$-ru-RU]dddd")</f>
        <v/>
      </c>
    </row>
    <row r="85" ht="24" customHeight="1">
      <c r="A85" s="8" t="n">
        <v>46275</v>
      </c>
      <c r="B85" s="9" t="n">
        <v>1</v>
      </c>
      <c r="C85" s="23" t="n"/>
      <c r="D85" s="10" t="inlineStr"/>
      <c r="E85" s="23" t="n"/>
      <c r="F85" s="23" t="n"/>
      <c r="G85" s="23" t="n"/>
      <c r="H85" s="10">
        <f>WEEKNUM(A85,2)</f>
        <v/>
      </c>
      <c r="I85" s="10">
        <f>TEXT(A85,"[$-ru-RU]dddd")</f>
        <v/>
      </c>
    </row>
    <row r="86" ht="24" customHeight="1">
      <c r="A86" s="8" t="n">
        <v>46275</v>
      </c>
      <c r="B86" s="9" t="n">
        <v>2</v>
      </c>
      <c r="C86" s="23" t="n"/>
      <c r="D86" s="10" t="inlineStr"/>
      <c r="E86" s="23" t="n"/>
      <c r="F86" s="23" t="n"/>
      <c r="G86" s="23" t="n"/>
      <c r="H86" s="10">
        <f>WEEKNUM(A86,2)</f>
        <v/>
      </c>
      <c r="I86" s="10">
        <f>TEXT(A86,"[$-ru-RU]dddd")</f>
        <v/>
      </c>
    </row>
    <row r="87" ht="24" customHeight="1">
      <c r="A87" s="8" t="n">
        <v>46275</v>
      </c>
      <c r="B87" s="9" t="n">
        <v>3</v>
      </c>
      <c r="C87" s="23" t="n"/>
      <c r="D87" s="10" t="inlineStr"/>
      <c r="E87" s="23" t="n"/>
      <c r="F87" s="23" t="n"/>
      <c r="G87" s="23" t="n"/>
      <c r="H87" s="10">
        <f>WEEKNUM(A87,2)</f>
        <v/>
      </c>
      <c r="I87" s="10">
        <f>TEXT(A87,"[$-ru-RU]dddd")</f>
        <v/>
      </c>
    </row>
    <row r="88" ht="24" customHeight="1">
      <c r="A88" s="8" t="n">
        <v>46275</v>
      </c>
      <c r="B88" s="9" t="n">
        <v>4</v>
      </c>
      <c r="C88" s="23" t="n"/>
      <c r="D88" s="10" t="inlineStr"/>
      <c r="E88" s="23" t="n"/>
      <c r="F88" s="23" t="n"/>
      <c r="G88" s="23" t="n"/>
      <c r="H88" s="10">
        <f>WEEKNUM(A88,2)</f>
        <v/>
      </c>
      <c r="I88" s="10">
        <f>TEXT(A88,"[$-ru-RU]dddd")</f>
        <v/>
      </c>
    </row>
    <row r="89" ht="24" customHeight="1">
      <c r="A89" s="8" t="n">
        <v>46275</v>
      </c>
      <c r="B89" s="9" t="n">
        <v>5</v>
      </c>
      <c r="C89" s="23" t="n"/>
      <c r="D89" s="10" t="inlineStr"/>
      <c r="E89" s="23" t="n"/>
      <c r="F89" s="23" t="n"/>
      <c r="G89" s="23" t="n"/>
      <c r="H89" s="10">
        <f>WEEKNUM(A89,2)</f>
        <v/>
      </c>
      <c r="I89" s="10">
        <f>TEXT(A89,"[$-ru-RU]dddd")</f>
        <v/>
      </c>
    </row>
    <row r="90" ht="24" customHeight="1">
      <c r="A90" s="8" t="n">
        <v>46275</v>
      </c>
      <c r="B90" s="9" t="n">
        <v>6</v>
      </c>
      <c r="C90" s="23" t="n"/>
      <c r="D90" s="10" t="inlineStr"/>
      <c r="E90" s="23" t="n"/>
      <c r="F90" s="23" t="n"/>
      <c r="G90" s="23" t="n"/>
      <c r="H90" s="10">
        <f>WEEKNUM(A90,2)</f>
        <v/>
      </c>
      <c r="I90" s="10">
        <f>TEXT(A90,"[$-ru-RU]dddd")</f>
        <v/>
      </c>
    </row>
    <row r="91" ht="24" customHeight="1">
      <c r="A91" s="8" t="n">
        <v>46275</v>
      </c>
      <c r="B91" s="9" t="n">
        <v>7</v>
      </c>
      <c r="C91" s="23" t="n"/>
      <c r="D91" s="10" t="inlineStr"/>
      <c r="E91" s="23" t="n"/>
      <c r="F91" s="23" t="n"/>
      <c r="G91" s="23" t="n"/>
      <c r="H91" s="10">
        <f>WEEKNUM(A91,2)</f>
        <v/>
      </c>
      <c r="I91" s="10">
        <f>TEXT(A91,"[$-ru-RU]dddd")</f>
        <v/>
      </c>
    </row>
    <row r="92" ht="24" customHeight="1">
      <c r="A92" s="8" t="n">
        <v>46275</v>
      </c>
      <c r="B92" s="9" t="n">
        <v>8</v>
      </c>
      <c r="C92" s="23" t="n"/>
      <c r="D92" s="10" t="inlineStr"/>
      <c r="E92" s="23" t="n"/>
      <c r="F92" s="23" t="n"/>
      <c r="G92" s="23" t="n"/>
      <c r="H92" s="10">
        <f>WEEKNUM(A92,2)</f>
        <v/>
      </c>
      <c r="I92" s="10">
        <f>TEXT(A92,"[$-ru-RU]dddd")</f>
        <v/>
      </c>
    </row>
    <row r="93" ht="24" customHeight="1">
      <c r="A93" s="8" t="n">
        <v>46275</v>
      </c>
      <c r="B93" s="9" t="n">
        <v>9</v>
      </c>
      <c r="C93" s="23" t="n"/>
      <c r="D93" s="10" t="inlineStr"/>
      <c r="E93" s="23" t="n"/>
      <c r="F93" s="23" t="n"/>
      <c r="G93" s="23" t="n"/>
      <c r="H93" s="10">
        <f>WEEKNUM(A93,2)</f>
        <v/>
      </c>
      <c r="I93" s="10">
        <f>TEXT(A93,"[$-ru-RU]dddd")</f>
        <v/>
      </c>
    </row>
    <row r="94" ht="24" customHeight="1">
      <c r="A94" s="19" t="n">
        <v>46275</v>
      </c>
      <c r="B94" s="20" t="n">
        <v>10</v>
      </c>
      <c r="C94" s="28" t="n"/>
      <c r="D94" s="21" t="inlineStr"/>
      <c r="E94" s="28" t="n"/>
      <c r="F94" s="28" t="n"/>
      <c r="G94" s="28" t="n"/>
      <c r="H94" s="21">
        <f>WEEKNUM(A94,2)</f>
        <v/>
      </c>
      <c r="I94" s="21">
        <f>TEXT(A94,"[$-ru-RU]dddd")</f>
        <v/>
      </c>
    </row>
    <row r="95" ht="24" customHeight="1">
      <c r="A95" s="8" t="n">
        <v>46276</v>
      </c>
      <c r="B95" s="9" t="n">
        <v>1</v>
      </c>
      <c r="C95" s="23" t="n"/>
      <c r="D95" s="10" t="inlineStr"/>
      <c r="E95" s="23" t="n"/>
      <c r="F95" s="23" t="n"/>
      <c r="G95" s="23" t="n"/>
      <c r="H95" s="10">
        <f>WEEKNUM(A95,2)</f>
        <v/>
      </c>
      <c r="I95" s="10">
        <f>TEXT(A95,"[$-ru-RU]dddd")</f>
        <v/>
      </c>
    </row>
    <row r="96" ht="24" customHeight="1">
      <c r="A96" s="8" t="n">
        <v>46276</v>
      </c>
      <c r="B96" s="9" t="n">
        <v>2</v>
      </c>
      <c r="C96" s="23" t="n"/>
      <c r="D96" s="10" t="inlineStr"/>
      <c r="E96" s="23" t="n"/>
      <c r="F96" s="23" t="n"/>
      <c r="G96" s="23" t="n"/>
      <c r="H96" s="10">
        <f>WEEKNUM(A96,2)</f>
        <v/>
      </c>
      <c r="I96" s="10">
        <f>TEXT(A96,"[$-ru-RU]dddd")</f>
        <v/>
      </c>
    </row>
    <row r="97" ht="24" customHeight="1">
      <c r="A97" s="8" t="n">
        <v>46276</v>
      </c>
      <c r="B97" s="9" t="n">
        <v>3</v>
      </c>
      <c r="C97" s="23" t="n"/>
      <c r="D97" s="10" t="inlineStr"/>
      <c r="E97" s="23" t="n"/>
      <c r="F97" s="23" t="n"/>
      <c r="G97" s="23" t="n"/>
      <c r="H97" s="10">
        <f>WEEKNUM(A97,2)</f>
        <v/>
      </c>
      <c r="I97" s="10">
        <f>TEXT(A97,"[$-ru-RU]dddd")</f>
        <v/>
      </c>
    </row>
    <row r="98" ht="24" customHeight="1">
      <c r="A98" s="8" t="n">
        <v>46276</v>
      </c>
      <c r="B98" s="9" t="n">
        <v>4</v>
      </c>
      <c r="C98" s="23" t="n"/>
      <c r="D98" s="10" t="inlineStr"/>
      <c r="E98" s="23" t="n"/>
      <c r="F98" s="23" t="n"/>
      <c r="G98" s="23" t="n"/>
      <c r="H98" s="10">
        <f>WEEKNUM(A98,2)</f>
        <v/>
      </c>
      <c r="I98" s="10">
        <f>TEXT(A98,"[$-ru-RU]dddd")</f>
        <v/>
      </c>
    </row>
    <row r="99" ht="24" customHeight="1">
      <c r="A99" s="8" t="n">
        <v>46276</v>
      </c>
      <c r="B99" s="9" t="n">
        <v>5</v>
      </c>
      <c r="C99" s="23" t="n"/>
      <c r="D99" s="10" t="inlineStr"/>
      <c r="E99" s="23" t="n"/>
      <c r="F99" s="23" t="n"/>
      <c r="G99" s="23" t="n"/>
      <c r="H99" s="10">
        <f>WEEKNUM(A99,2)</f>
        <v/>
      </c>
      <c r="I99" s="10">
        <f>TEXT(A99,"[$-ru-RU]dddd")</f>
        <v/>
      </c>
    </row>
    <row r="100" ht="24" customHeight="1">
      <c r="A100" s="8" t="n">
        <v>46276</v>
      </c>
      <c r="B100" s="9" t="n">
        <v>6</v>
      </c>
      <c r="C100" s="23" t="n"/>
      <c r="D100" s="10" t="inlineStr"/>
      <c r="E100" s="23" t="n"/>
      <c r="F100" s="23" t="n"/>
      <c r="G100" s="23" t="n"/>
      <c r="H100" s="10">
        <f>WEEKNUM(A100,2)</f>
        <v/>
      </c>
      <c r="I100" s="10">
        <f>TEXT(A100,"[$-ru-RU]dddd")</f>
        <v/>
      </c>
    </row>
    <row r="101" ht="24" customHeight="1">
      <c r="A101" s="8" t="n">
        <v>46276</v>
      </c>
      <c r="B101" s="9" t="n">
        <v>7</v>
      </c>
      <c r="C101" s="23" t="n"/>
      <c r="D101" s="10" t="inlineStr"/>
      <c r="E101" s="23" t="n"/>
      <c r="F101" s="23" t="n"/>
      <c r="G101" s="23" t="n"/>
      <c r="H101" s="10">
        <f>WEEKNUM(A101,2)</f>
        <v/>
      </c>
      <c r="I101" s="10">
        <f>TEXT(A101,"[$-ru-RU]dddd")</f>
        <v/>
      </c>
    </row>
    <row r="102" ht="24" customHeight="1">
      <c r="A102" s="8" t="n">
        <v>46276</v>
      </c>
      <c r="B102" s="9" t="n">
        <v>8</v>
      </c>
      <c r="C102" s="23" t="n"/>
      <c r="D102" s="10" t="inlineStr"/>
      <c r="E102" s="23" t="n"/>
      <c r="F102" s="23" t="n"/>
      <c r="G102" s="23" t="n"/>
      <c r="H102" s="10">
        <f>WEEKNUM(A102,2)</f>
        <v/>
      </c>
      <c r="I102" s="10">
        <f>TEXT(A102,"[$-ru-RU]dddd")</f>
        <v/>
      </c>
    </row>
    <row r="103" ht="24" customHeight="1">
      <c r="A103" s="8" t="n">
        <v>46276</v>
      </c>
      <c r="B103" s="9" t="n">
        <v>9</v>
      </c>
      <c r="C103" s="23" t="n"/>
      <c r="D103" s="10" t="inlineStr"/>
      <c r="E103" s="23" t="n"/>
      <c r="F103" s="23" t="n"/>
      <c r="G103" s="23" t="n"/>
      <c r="H103" s="10">
        <f>WEEKNUM(A103,2)</f>
        <v/>
      </c>
      <c r="I103" s="10">
        <f>TEXT(A103,"[$-ru-RU]dddd")</f>
        <v/>
      </c>
    </row>
    <row r="104" ht="24" customHeight="1">
      <c r="A104" s="19" t="n">
        <v>46276</v>
      </c>
      <c r="B104" s="20" t="n">
        <v>10</v>
      </c>
      <c r="C104" s="28" t="n"/>
      <c r="D104" s="21" t="inlineStr"/>
      <c r="E104" s="28" t="n"/>
      <c r="F104" s="28" t="n"/>
      <c r="G104" s="28" t="n"/>
      <c r="H104" s="21">
        <f>WEEKNUM(A104,2)</f>
        <v/>
      </c>
      <c r="I104" s="21">
        <f>TEXT(A104,"[$-ru-RU]dddd")</f>
        <v/>
      </c>
    </row>
    <row r="105" ht="24" customHeight="1">
      <c r="A105" s="8" t="n">
        <v>46277</v>
      </c>
      <c r="B105" s="9" t="n">
        <v>1</v>
      </c>
      <c r="C105" s="23" t="n"/>
      <c r="D105" s="10" t="inlineStr"/>
      <c r="E105" s="23" t="n"/>
      <c r="F105" s="23" t="n"/>
      <c r="G105" s="23" t="n"/>
      <c r="H105" s="10">
        <f>WEEKNUM(A105,2)</f>
        <v/>
      </c>
      <c r="I105" s="10">
        <f>TEXT(A105,"[$-ru-RU]dddd")</f>
        <v/>
      </c>
    </row>
    <row r="106" ht="24" customHeight="1">
      <c r="A106" s="8" t="n">
        <v>46277</v>
      </c>
      <c r="B106" s="9" t="n">
        <v>2</v>
      </c>
      <c r="C106" s="23" t="n"/>
      <c r="D106" s="10" t="inlineStr"/>
      <c r="E106" s="23" t="n"/>
      <c r="F106" s="23" t="n"/>
      <c r="G106" s="23" t="n"/>
      <c r="H106" s="10">
        <f>WEEKNUM(A106,2)</f>
        <v/>
      </c>
      <c r="I106" s="10">
        <f>TEXT(A106,"[$-ru-RU]dddd")</f>
        <v/>
      </c>
    </row>
    <row r="107" ht="24" customHeight="1">
      <c r="A107" s="8" t="n">
        <v>46277</v>
      </c>
      <c r="B107" s="9" t="n">
        <v>3</v>
      </c>
      <c r="C107" s="23" t="n"/>
      <c r="D107" s="10" t="inlineStr"/>
      <c r="E107" s="23" t="n"/>
      <c r="F107" s="23" t="n"/>
      <c r="G107" s="23" t="n"/>
      <c r="H107" s="10">
        <f>WEEKNUM(A107,2)</f>
        <v/>
      </c>
      <c r="I107" s="10">
        <f>TEXT(A107,"[$-ru-RU]dddd")</f>
        <v/>
      </c>
    </row>
    <row r="108" ht="24" customHeight="1">
      <c r="A108" s="8" t="n">
        <v>46277</v>
      </c>
      <c r="B108" s="9" t="n">
        <v>4</v>
      </c>
      <c r="C108" s="23" t="n"/>
      <c r="D108" s="10" t="inlineStr"/>
      <c r="E108" s="23" t="n"/>
      <c r="F108" s="23" t="n"/>
      <c r="G108" s="23" t="n"/>
      <c r="H108" s="10">
        <f>WEEKNUM(A108,2)</f>
        <v/>
      </c>
      <c r="I108" s="10">
        <f>TEXT(A108,"[$-ru-RU]dddd")</f>
        <v/>
      </c>
    </row>
    <row r="109" ht="24" customHeight="1">
      <c r="A109" s="8" t="n">
        <v>46277</v>
      </c>
      <c r="B109" s="9" t="n">
        <v>5</v>
      </c>
      <c r="C109" s="23" t="n"/>
      <c r="D109" s="10" t="inlineStr"/>
      <c r="E109" s="23" t="n"/>
      <c r="F109" s="23" t="n"/>
      <c r="G109" s="23" t="n"/>
      <c r="H109" s="10">
        <f>WEEKNUM(A109,2)</f>
        <v/>
      </c>
      <c r="I109" s="10">
        <f>TEXT(A109,"[$-ru-RU]dddd")</f>
        <v/>
      </c>
    </row>
    <row r="110" ht="24" customHeight="1">
      <c r="A110" s="8" t="n">
        <v>46277</v>
      </c>
      <c r="B110" s="9" t="n">
        <v>6</v>
      </c>
      <c r="C110" s="23" t="n"/>
      <c r="D110" s="10" t="inlineStr"/>
      <c r="E110" s="23" t="n"/>
      <c r="F110" s="23" t="n"/>
      <c r="G110" s="23" t="n"/>
      <c r="H110" s="10">
        <f>WEEKNUM(A110,2)</f>
        <v/>
      </c>
      <c r="I110" s="10">
        <f>TEXT(A110,"[$-ru-RU]dddd")</f>
        <v/>
      </c>
    </row>
    <row r="111" ht="24" customHeight="1">
      <c r="A111" s="8" t="n">
        <v>46277</v>
      </c>
      <c r="B111" s="9" t="n">
        <v>7</v>
      </c>
      <c r="C111" s="23" t="n"/>
      <c r="D111" s="10" t="inlineStr"/>
      <c r="E111" s="23" t="n"/>
      <c r="F111" s="23" t="n"/>
      <c r="G111" s="23" t="n"/>
      <c r="H111" s="10">
        <f>WEEKNUM(A111,2)</f>
        <v/>
      </c>
      <c r="I111" s="10">
        <f>TEXT(A111,"[$-ru-RU]dddd")</f>
        <v/>
      </c>
    </row>
    <row r="112" ht="24" customHeight="1">
      <c r="A112" s="8" t="n">
        <v>46277</v>
      </c>
      <c r="B112" s="9" t="n">
        <v>8</v>
      </c>
      <c r="C112" s="23" t="n"/>
      <c r="D112" s="10" t="inlineStr"/>
      <c r="E112" s="23" t="n"/>
      <c r="F112" s="23" t="n"/>
      <c r="G112" s="23" t="n"/>
      <c r="H112" s="10">
        <f>WEEKNUM(A112,2)</f>
        <v/>
      </c>
      <c r="I112" s="10">
        <f>TEXT(A112,"[$-ru-RU]dddd")</f>
        <v/>
      </c>
    </row>
    <row r="113" ht="24" customHeight="1">
      <c r="A113" s="8" t="n">
        <v>46277</v>
      </c>
      <c r="B113" s="9" t="n">
        <v>9</v>
      </c>
      <c r="C113" s="23" t="n"/>
      <c r="D113" s="10" t="inlineStr"/>
      <c r="E113" s="23" t="n"/>
      <c r="F113" s="23" t="n"/>
      <c r="G113" s="23" t="n"/>
      <c r="H113" s="10">
        <f>WEEKNUM(A113,2)</f>
        <v/>
      </c>
      <c r="I113" s="10">
        <f>TEXT(A113,"[$-ru-RU]dddd")</f>
        <v/>
      </c>
    </row>
    <row r="114" ht="24" customHeight="1">
      <c r="A114" s="19" t="n">
        <v>46277</v>
      </c>
      <c r="B114" s="20" t="n">
        <v>10</v>
      </c>
      <c r="C114" s="28" t="n"/>
      <c r="D114" s="21" t="inlineStr"/>
      <c r="E114" s="28" t="n"/>
      <c r="F114" s="28" t="n"/>
      <c r="G114" s="28" t="n"/>
      <c r="H114" s="21">
        <f>WEEKNUM(A114,2)</f>
        <v/>
      </c>
      <c r="I114" s="21">
        <f>TEXT(A114,"[$-ru-RU]dddd")</f>
        <v/>
      </c>
    </row>
    <row r="115" ht="24" customHeight="1">
      <c r="A115" s="8" t="n">
        <v>46278</v>
      </c>
      <c r="B115" s="9" t="n">
        <v>1</v>
      </c>
      <c r="C115" s="23" t="n"/>
      <c r="D115" s="10" t="inlineStr"/>
      <c r="E115" s="23" t="n"/>
      <c r="F115" s="23" t="n"/>
      <c r="G115" s="23" t="n"/>
      <c r="H115" s="10">
        <f>WEEKNUM(A115,2)</f>
        <v/>
      </c>
      <c r="I115" s="10">
        <f>TEXT(A115,"[$-ru-RU]dddd")</f>
        <v/>
      </c>
    </row>
    <row r="116" ht="24" customHeight="1">
      <c r="A116" s="8" t="n">
        <v>46278</v>
      </c>
      <c r="B116" s="9" t="n">
        <v>2</v>
      </c>
      <c r="C116" s="23" t="n"/>
      <c r="D116" s="10" t="inlineStr"/>
      <c r="E116" s="23" t="n"/>
      <c r="F116" s="23" t="n"/>
      <c r="G116" s="23" t="n"/>
      <c r="H116" s="10">
        <f>WEEKNUM(A116,2)</f>
        <v/>
      </c>
      <c r="I116" s="10">
        <f>TEXT(A116,"[$-ru-RU]dddd")</f>
        <v/>
      </c>
    </row>
    <row r="117" ht="24" customHeight="1">
      <c r="A117" s="8" t="n">
        <v>46278</v>
      </c>
      <c r="B117" s="9" t="n">
        <v>3</v>
      </c>
      <c r="C117" s="23" t="n"/>
      <c r="D117" s="10" t="inlineStr"/>
      <c r="E117" s="23" t="n"/>
      <c r="F117" s="23" t="n"/>
      <c r="G117" s="23" t="n"/>
      <c r="H117" s="10">
        <f>WEEKNUM(A117,2)</f>
        <v/>
      </c>
      <c r="I117" s="10">
        <f>TEXT(A117,"[$-ru-RU]dddd")</f>
        <v/>
      </c>
    </row>
    <row r="118" ht="24" customHeight="1">
      <c r="A118" s="8" t="n">
        <v>46278</v>
      </c>
      <c r="B118" s="9" t="n">
        <v>4</v>
      </c>
      <c r="C118" s="23" t="n"/>
      <c r="D118" s="10" t="inlineStr"/>
      <c r="E118" s="23" t="n"/>
      <c r="F118" s="23" t="n"/>
      <c r="G118" s="23" t="n"/>
      <c r="H118" s="10">
        <f>WEEKNUM(A118,2)</f>
        <v/>
      </c>
      <c r="I118" s="10">
        <f>TEXT(A118,"[$-ru-RU]dddd")</f>
        <v/>
      </c>
    </row>
    <row r="119" ht="24" customHeight="1">
      <c r="A119" s="8" t="n">
        <v>46278</v>
      </c>
      <c r="B119" s="9" t="n">
        <v>5</v>
      </c>
      <c r="C119" s="23" t="n"/>
      <c r="D119" s="10" t="inlineStr"/>
      <c r="E119" s="23" t="n"/>
      <c r="F119" s="23" t="n"/>
      <c r="G119" s="23" t="n"/>
      <c r="H119" s="10">
        <f>WEEKNUM(A119,2)</f>
        <v/>
      </c>
      <c r="I119" s="10">
        <f>TEXT(A119,"[$-ru-RU]dddd")</f>
        <v/>
      </c>
    </row>
    <row r="120" ht="24" customHeight="1">
      <c r="A120" s="8" t="n">
        <v>46278</v>
      </c>
      <c r="B120" s="9" t="n">
        <v>6</v>
      </c>
      <c r="C120" s="23" t="n"/>
      <c r="D120" s="10" t="inlineStr"/>
      <c r="E120" s="23" t="n"/>
      <c r="F120" s="23" t="n"/>
      <c r="G120" s="23" t="n"/>
      <c r="H120" s="10">
        <f>WEEKNUM(A120,2)</f>
        <v/>
      </c>
      <c r="I120" s="10">
        <f>TEXT(A120,"[$-ru-RU]dddd")</f>
        <v/>
      </c>
    </row>
    <row r="121" ht="24" customHeight="1">
      <c r="A121" s="8" t="n">
        <v>46278</v>
      </c>
      <c r="B121" s="9" t="n">
        <v>7</v>
      </c>
      <c r="C121" s="23" t="n"/>
      <c r="D121" s="10" t="inlineStr"/>
      <c r="E121" s="23" t="n"/>
      <c r="F121" s="23" t="n"/>
      <c r="G121" s="23" t="n"/>
      <c r="H121" s="10">
        <f>WEEKNUM(A121,2)</f>
        <v/>
      </c>
      <c r="I121" s="10">
        <f>TEXT(A121,"[$-ru-RU]dddd")</f>
        <v/>
      </c>
    </row>
    <row r="122" ht="24" customHeight="1">
      <c r="A122" s="8" t="n">
        <v>46278</v>
      </c>
      <c r="B122" s="9" t="n">
        <v>8</v>
      </c>
      <c r="C122" s="23" t="n"/>
      <c r="D122" s="10" t="inlineStr"/>
      <c r="E122" s="23" t="n"/>
      <c r="F122" s="23" t="n"/>
      <c r="G122" s="23" t="n"/>
      <c r="H122" s="10">
        <f>WEEKNUM(A122,2)</f>
        <v/>
      </c>
      <c r="I122" s="10">
        <f>TEXT(A122,"[$-ru-RU]dddd")</f>
        <v/>
      </c>
    </row>
    <row r="123" ht="24" customHeight="1">
      <c r="A123" s="8" t="n">
        <v>46278</v>
      </c>
      <c r="B123" s="9" t="n">
        <v>9</v>
      </c>
      <c r="C123" s="23" t="n"/>
      <c r="D123" s="10" t="inlineStr"/>
      <c r="E123" s="23" t="n"/>
      <c r="F123" s="23" t="n"/>
      <c r="G123" s="23" t="n"/>
      <c r="H123" s="10">
        <f>WEEKNUM(A123,2)</f>
        <v/>
      </c>
      <c r="I123" s="10">
        <f>TEXT(A123,"[$-ru-RU]dddd")</f>
        <v/>
      </c>
    </row>
    <row r="124" ht="24" customHeight="1">
      <c r="A124" s="19" t="n">
        <v>46278</v>
      </c>
      <c r="B124" s="20" t="n">
        <v>10</v>
      </c>
      <c r="C124" s="28" t="n"/>
      <c r="D124" s="21" t="inlineStr"/>
      <c r="E124" s="28" t="n"/>
      <c r="F124" s="28" t="n"/>
      <c r="G124" s="28" t="n"/>
      <c r="H124" s="21">
        <f>WEEKNUM(A124,2)</f>
        <v/>
      </c>
      <c r="I124" s="21">
        <f>TEXT(A124,"[$-ru-RU]dddd")</f>
        <v/>
      </c>
    </row>
    <row r="125" ht="24" customHeight="1">
      <c r="A125" s="8" t="n">
        <v>46279</v>
      </c>
      <c r="B125" s="9" t="n">
        <v>1</v>
      </c>
      <c r="C125" s="23" t="n"/>
      <c r="D125" s="10" t="inlineStr"/>
      <c r="E125" s="23" t="n"/>
      <c r="F125" s="23" t="n"/>
      <c r="G125" s="23" t="n"/>
      <c r="H125" s="10">
        <f>WEEKNUM(A125,2)</f>
        <v/>
      </c>
      <c r="I125" s="10">
        <f>TEXT(A125,"[$-ru-RU]dddd")</f>
        <v/>
      </c>
    </row>
    <row r="126" ht="24" customHeight="1">
      <c r="A126" s="8" t="n">
        <v>46279</v>
      </c>
      <c r="B126" s="9" t="n">
        <v>2</v>
      </c>
      <c r="C126" s="23" t="n"/>
      <c r="D126" s="10" t="inlineStr"/>
      <c r="E126" s="23" t="n"/>
      <c r="F126" s="23" t="n"/>
      <c r="G126" s="23" t="n"/>
      <c r="H126" s="10">
        <f>WEEKNUM(A126,2)</f>
        <v/>
      </c>
      <c r="I126" s="10">
        <f>TEXT(A126,"[$-ru-RU]dddd")</f>
        <v/>
      </c>
    </row>
    <row r="127" ht="24" customHeight="1">
      <c r="A127" s="8" t="n">
        <v>46279</v>
      </c>
      <c r="B127" s="9" t="n">
        <v>3</v>
      </c>
      <c r="C127" s="23" t="n"/>
      <c r="D127" s="10" t="inlineStr"/>
      <c r="E127" s="23" t="n"/>
      <c r="F127" s="23" t="n"/>
      <c r="G127" s="23" t="n"/>
      <c r="H127" s="10">
        <f>WEEKNUM(A127,2)</f>
        <v/>
      </c>
      <c r="I127" s="10">
        <f>TEXT(A127,"[$-ru-RU]dddd")</f>
        <v/>
      </c>
    </row>
    <row r="128" ht="24" customHeight="1">
      <c r="A128" s="8" t="n">
        <v>46279</v>
      </c>
      <c r="B128" s="9" t="n">
        <v>4</v>
      </c>
      <c r="C128" s="23" t="n"/>
      <c r="D128" s="10" t="inlineStr"/>
      <c r="E128" s="23" t="n"/>
      <c r="F128" s="23" t="n"/>
      <c r="G128" s="23" t="n"/>
      <c r="H128" s="10">
        <f>WEEKNUM(A128,2)</f>
        <v/>
      </c>
      <c r="I128" s="10">
        <f>TEXT(A128,"[$-ru-RU]dddd")</f>
        <v/>
      </c>
    </row>
    <row r="129" ht="24" customHeight="1">
      <c r="A129" s="8" t="n">
        <v>46279</v>
      </c>
      <c r="B129" s="9" t="n">
        <v>5</v>
      </c>
      <c r="C129" s="23" t="n"/>
      <c r="D129" s="10" t="inlineStr"/>
      <c r="E129" s="23" t="n"/>
      <c r="F129" s="23" t="n"/>
      <c r="G129" s="23" t="n"/>
      <c r="H129" s="10">
        <f>WEEKNUM(A129,2)</f>
        <v/>
      </c>
      <c r="I129" s="10">
        <f>TEXT(A129,"[$-ru-RU]dddd")</f>
        <v/>
      </c>
    </row>
    <row r="130" ht="24" customHeight="1">
      <c r="A130" s="8" t="n">
        <v>46279</v>
      </c>
      <c r="B130" s="9" t="n">
        <v>6</v>
      </c>
      <c r="C130" s="23" t="n"/>
      <c r="D130" s="10" t="inlineStr"/>
      <c r="E130" s="23" t="n"/>
      <c r="F130" s="23" t="n"/>
      <c r="G130" s="23" t="n"/>
      <c r="H130" s="10">
        <f>WEEKNUM(A130,2)</f>
        <v/>
      </c>
      <c r="I130" s="10">
        <f>TEXT(A130,"[$-ru-RU]dddd")</f>
        <v/>
      </c>
    </row>
    <row r="131" ht="24" customHeight="1">
      <c r="A131" s="8" t="n">
        <v>46279</v>
      </c>
      <c r="B131" s="9" t="n">
        <v>7</v>
      </c>
      <c r="C131" s="23" t="n"/>
      <c r="D131" s="10" t="inlineStr"/>
      <c r="E131" s="23" t="n"/>
      <c r="F131" s="23" t="n"/>
      <c r="G131" s="23" t="n"/>
      <c r="H131" s="10">
        <f>WEEKNUM(A131,2)</f>
        <v/>
      </c>
      <c r="I131" s="10">
        <f>TEXT(A131,"[$-ru-RU]dddd")</f>
        <v/>
      </c>
    </row>
    <row r="132" ht="24" customHeight="1">
      <c r="A132" s="8" t="n">
        <v>46279</v>
      </c>
      <c r="B132" s="9" t="n">
        <v>8</v>
      </c>
      <c r="C132" s="23" t="n"/>
      <c r="D132" s="10" t="inlineStr"/>
      <c r="E132" s="23" t="n"/>
      <c r="F132" s="23" t="n"/>
      <c r="G132" s="23" t="n"/>
      <c r="H132" s="10">
        <f>WEEKNUM(A132,2)</f>
        <v/>
      </c>
      <c r="I132" s="10">
        <f>TEXT(A132,"[$-ru-RU]dddd")</f>
        <v/>
      </c>
    </row>
    <row r="133" ht="24" customHeight="1">
      <c r="A133" s="8" t="n">
        <v>46279</v>
      </c>
      <c r="B133" s="9" t="n">
        <v>9</v>
      </c>
      <c r="C133" s="23" t="n"/>
      <c r="D133" s="10" t="inlineStr"/>
      <c r="E133" s="23" t="n"/>
      <c r="F133" s="23" t="n"/>
      <c r="G133" s="23" t="n"/>
      <c r="H133" s="10">
        <f>WEEKNUM(A133,2)</f>
        <v/>
      </c>
      <c r="I133" s="10">
        <f>TEXT(A133,"[$-ru-RU]dddd")</f>
        <v/>
      </c>
    </row>
    <row r="134" ht="24" customHeight="1">
      <c r="A134" s="19" t="n">
        <v>46279</v>
      </c>
      <c r="B134" s="20" t="n">
        <v>10</v>
      </c>
      <c r="C134" s="28" t="n"/>
      <c r="D134" s="21" t="inlineStr"/>
      <c r="E134" s="28" t="n"/>
      <c r="F134" s="28" t="n"/>
      <c r="G134" s="28" t="n"/>
      <c r="H134" s="21">
        <f>WEEKNUM(A134,2)</f>
        <v/>
      </c>
      <c r="I134" s="21">
        <f>TEXT(A134,"[$-ru-RU]dddd")</f>
        <v/>
      </c>
    </row>
    <row r="135" ht="24" customHeight="1">
      <c r="A135" s="8" t="n">
        <v>46280</v>
      </c>
      <c r="B135" s="9" t="n">
        <v>1</v>
      </c>
      <c r="C135" s="23" t="n"/>
      <c r="D135" s="10" t="inlineStr"/>
      <c r="E135" s="23" t="n"/>
      <c r="F135" s="23" t="n"/>
      <c r="G135" s="23" t="n"/>
      <c r="H135" s="10">
        <f>WEEKNUM(A135,2)</f>
        <v/>
      </c>
      <c r="I135" s="10">
        <f>TEXT(A135,"[$-ru-RU]dddd")</f>
        <v/>
      </c>
    </row>
    <row r="136" ht="24" customHeight="1">
      <c r="A136" s="8" t="n">
        <v>46280</v>
      </c>
      <c r="B136" s="9" t="n">
        <v>2</v>
      </c>
      <c r="C136" s="23" t="n"/>
      <c r="D136" s="10" t="inlineStr"/>
      <c r="E136" s="23" t="n"/>
      <c r="F136" s="23" t="n"/>
      <c r="G136" s="23" t="n"/>
      <c r="H136" s="10">
        <f>WEEKNUM(A136,2)</f>
        <v/>
      </c>
      <c r="I136" s="10">
        <f>TEXT(A136,"[$-ru-RU]dddd")</f>
        <v/>
      </c>
    </row>
    <row r="137" ht="24" customHeight="1">
      <c r="A137" s="8" t="n">
        <v>46280</v>
      </c>
      <c r="B137" s="9" t="n">
        <v>3</v>
      </c>
      <c r="C137" s="23" t="n"/>
      <c r="D137" s="10" t="inlineStr"/>
      <c r="E137" s="23" t="n"/>
      <c r="F137" s="23" t="n"/>
      <c r="G137" s="23" t="n"/>
      <c r="H137" s="10">
        <f>WEEKNUM(A137,2)</f>
        <v/>
      </c>
      <c r="I137" s="10">
        <f>TEXT(A137,"[$-ru-RU]dddd")</f>
        <v/>
      </c>
    </row>
    <row r="138" ht="24" customHeight="1">
      <c r="A138" s="8" t="n">
        <v>46280</v>
      </c>
      <c r="B138" s="9" t="n">
        <v>4</v>
      </c>
      <c r="C138" s="23" t="n"/>
      <c r="D138" s="10" t="inlineStr"/>
      <c r="E138" s="23" t="n"/>
      <c r="F138" s="23" t="n"/>
      <c r="G138" s="23" t="n"/>
      <c r="H138" s="10">
        <f>WEEKNUM(A138,2)</f>
        <v/>
      </c>
      <c r="I138" s="10">
        <f>TEXT(A138,"[$-ru-RU]dddd")</f>
        <v/>
      </c>
    </row>
    <row r="139" ht="24" customHeight="1">
      <c r="A139" s="8" t="n">
        <v>46280</v>
      </c>
      <c r="B139" s="9" t="n">
        <v>5</v>
      </c>
      <c r="C139" s="23" t="n"/>
      <c r="D139" s="10" t="inlineStr"/>
      <c r="E139" s="23" t="n"/>
      <c r="F139" s="23" t="n"/>
      <c r="G139" s="23" t="n"/>
      <c r="H139" s="10">
        <f>WEEKNUM(A139,2)</f>
        <v/>
      </c>
      <c r="I139" s="10">
        <f>TEXT(A139,"[$-ru-RU]dddd")</f>
        <v/>
      </c>
    </row>
    <row r="140" ht="24" customHeight="1">
      <c r="A140" s="8" t="n">
        <v>46280</v>
      </c>
      <c r="B140" s="9" t="n">
        <v>6</v>
      </c>
      <c r="C140" s="23" t="n"/>
      <c r="D140" s="10" t="inlineStr"/>
      <c r="E140" s="23" t="n"/>
      <c r="F140" s="23" t="n"/>
      <c r="G140" s="23" t="n"/>
      <c r="H140" s="10">
        <f>WEEKNUM(A140,2)</f>
        <v/>
      </c>
      <c r="I140" s="10">
        <f>TEXT(A140,"[$-ru-RU]dddd")</f>
        <v/>
      </c>
    </row>
    <row r="141" ht="24" customHeight="1">
      <c r="A141" s="8" t="n">
        <v>46280</v>
      </c>
      <c r="B141" s="9" t="n">
        <v>7</v>
      </c>
      <c r="C141" s="23" t="n"/>
      <c r="D141" s="10" t="inlineStr"/>
      <c r="E141" s="23" t="n"/>
      <c r="F141" s="23" t="n"/>
      <c r="G141" s="23" t="n"/>
      <c r="H141" s="10">
        <f>WEEKNUM(A141,2)</f>
        <v/>
      </c>
      <c r="I141" s="10">
        <f>TEXT(A141,"[$-ru-RU]dddd")</f>
        <v/>
      </c>
    </row>
    <row r="142" ht="24" customHeight="1">
      <c r="A142" s="8" t="n">
        <v>46280</v>
      </c>
      <c r="B142" s="9" t="n">
        <v>8</v>
      </c>
      <c r="C142" s="23" t="n"/>
      <c r="D142" s="10" t="inlineStr"/>
      <c r="E142" s="23" t="n"/>
      <c r="F142" s="23" t="n"/>
      <c r="G142" s="23" t="n"/>
      <c r="H142" s="10">
        <f>WEEKNUM(A142,2)</f>
        <v/>
      </c>
      <c r="I142" s="10">
        <f>TEXT(A142,"[$-ru-RU]dddd")</f>
        <v/>
      </c>
    </row>
    <row r="143" ht="24" customHeight="1">
      <c r="A143" s="8" t="n">
        <v>46280</v>
      </c>
      <c r="B143" s="9" t="n">
        <v>9</v>
      </c>
      <c r="C143" s="23" t="n"/>
      <c r="D143" s="10" t="inlineStr"/>
      <c r="E143" s="23" t="n"/>
      <c r="F143" s="23" t="n"/>
      <c r="G143" s="23" t="n"/>
      <c r="H143" s="10">
        <f>WEEKNUM(A143,2)</f>
        <v/>
      </c>
      <c r="I143" s="10">
        <f>TEXT(A143,"[$-ru-RU]dddd")</f>
        <v/>
      </c>
    </row>
    <row r="144" ht="24" customHeight="1">
      <c r="A144" s="19" t="n">
        <v>46280</v>
      </c>
      <c r="B144" s="20" t="n">
        <v>10</v>
      </c>
      <c r="C144" s="28" t="n"/>
      <c r="D144" s="21" t="inlineStr"/>
      <c r="E144" s="28" t="n"/>
      <c r="F144" s="28" t="n"/>
      <c r="G144" s="28" t="n"/>
      <c r="H144" s="21">
        <f>WEEKNUM(A144,2)</f>
        <v/>
      </c>
      <c r="I144" s="21">
        <f>TEXT(A144,"[$-ru-RU]dddd")</f>
        <v/>
      </c>
    </row>
    <row r="145" ht="24" customHeight="1">
      <c r="A145" s="8" t="n">
        <v>46281</v>
      </c>
      <c r="B145" s="9" t="n">
        <v>1</v>
      </c>
      <c r="C145" s="23" t="n"/>
      <c r="D145" s="10" t="inlineStr"/>
      <c r="E145" s="23" t="n"/>
      <c r="F145" s="23" t="n"/>
      <c r="G145" s="23" t="n"/>
      <c r="H145" s="10">
        <f>WEEKNUM(A145,2)</f>
        <v/>
      </c>
      <c r="I145" s="10">
        <f>TEXT(A145,"[$-ru-RU]dddd")</f>
        <v/>
      </c>
    </row>
    <row r="146" ht="24" customHeight="1">
      <c r="A146" s="8" t="n">
        <v>46281</v>
      </c>
      <c r="B146" s="9" t="n">
        <v>2</v>
      </c>
      <c r="C146" s="23" t="n"/>
      <c r="D146" s="10" t="inlineStr"/>
      <c r="E146" s="23" t="n"/>
      <c r="F146" s="23" t="n"/>
      <c r="G146" s="23" t="n"/>
      <c r="H146" s="10">
        <f>WEEKNUM(A146,2)</f>
        <v/>
      </c>
      <c r="I146" s="10">
        <f>TEXT(A146,"[$-ru-RU]dddd")</f>
        <v/>
      </c>
    </row>
    <row r="147" ht="24" customHeight="1">
      <c r="A147" s="8" t="n">
        <v>46281</v>
      </c>
      <c r="B147" s="9" t="n">
        <v>3</v>
      </c>
      <c r="C147" s="23" t="n"/>
      <c r="D147" s="10" t="inlineStr"/>
      <c r="E147" s="23" t="n"/>
      <c r="F147" s="23" t="n"/>
      <c r="G147" s="23" t="n"/>
      <c r="H147" s="10">
        <f>WEEKNUM(A147,2)</f>
        <v/>
      </c>
      <c r="I147" s="10">
        <f>TEXT(A147,"[$-ru-RU]dddd")</f>
        <v/>
      </c>
    </row>
    <row r="148" ht="24" customHeight="1">
      <c r="A148" s="8" t="n">
        <v>46281</v>
      </c>
      <c r="B148" s="9" t="n">
        <v>4</v>
      </c>
      <c r="C148" s="23" t="n"/>
      <c r="D148" s="10" t="inlineStr"/>
      <c r="E148" s="23" t="n"/>
      <c r="F148" s="23" t="n"/>
      <c r="G148" s="23" t="n"/>
      <c r="H148" s="10">
        <f>WEEKNUM(A148,2)</f>
        <v/>
      </c>
      <c r="I148" s="10">
        <f>TEXT(A148,"[$-ru-RU]dddd")</f>
        <v/>
      </c>
    </row>
    <row r="149" ht="24" customHeight="1">
      <c r="A149" s="8" t="n">
        <v>46281</v>
      </c>
      <c r="B149" s="9" t="n">
        <v>5</v>
      </c>
      <c r="C149" s="23" t="n"/>
      <c r="D149" s="10" t="inlineStr"/>
      <c r="E149" s="23" t="n"/>
      <c r="F149" s="23" t="n"/>
      <c r="G149" s="23" t="n"/>
      <c r="H149" s="10">
        <f>WEEKNUM(A149,2)</f>
        <v/>
      </c>
      <c r="I149" s="10">
        <f>TEXT(A149,"[$-ru-RU]dddd")</f>
        <v/>
      </c>
    </row>
    <row r="150" ht="24" customHeight="1">
      <c r="A150" s="8" t="n">
        <v>46281</v>
      </c>
      <c r="B150" s="9" t="n">
        <v>6</v>
      </c>
      <c r="C150" s="23" t="n"/>
      <c r="D150" s="10" t="inlineStr"/>
      <c r="E150" s="23" t="n"/>
      <c r="F150" s="23" t="n"/>
      <c r="G150" s="23" t="n"/>
      <c r="H150" s="10">
        <f>WEEKNUM(A150,2)</f>
        <v/>
      </c>
      <c r="I150" s="10">
        <f>TEXT(A150,"[$-ru-RU]dddd")</f>
        <v/>
      </c>
    </row>
    <row r="151" ht="24" customHeight="1">
      <c r="A151" s="8" t="n">
        <v>46281</v>
      </c>
      <c r="B151" s="9" t="n">
        <v>7</v>
      </c>
      <c r="C151" s="23" t="n"/>
      <c r="D151" s="10" t="inlineStr"/>
      <c r="E151" s="23" t="n"/>
      <c r="F151" s="23" t="n"/>
      <c r="G151" s="23" t="n"/>
      <c r="H151" s="10">
        <f>WEEKNUM(A151,2)</f>
        <v/>
      </c>
      <c r="I151" s="10">
        <f>TEXT(A151,"[$-ru-RU]dddd")</f>
        <v/>
      </c>
    </row>
    <row r="152" ht="24" customHeight="1">
      <c r="A152" s="8" t="n">
        <v>46281</v>
      </c>
      <c r="B152" s="9" t="n">
        <v>8</v>
      </c>
      <c r="C152" s="23" t="n"/>
      <c r="D152" s="10" t="inlineStr"/>
      <c r="E152" s="23" t="n"/>
      <c r="F152" s="23" t="n"/>
      <c r="G152" s="23" t="n"/>
      <c r="H152" s="10">
        <f>WEEKNUM(A152,2)</f>
        <v/>
      </c>
      <c r="I152" s="10">
        <f>TEXT(A152,"[$-ru-RU]dddd")</f>
        <v/>
      </c>
    </row>
    <row r="153" ht="24" customHeight="1">
      <c r="A153" s="8" t="n">
        <v>46281</v>
      </c>
      <c r="B153" s="9" t="n">
        <v>9</v>
      </c>
      <c r="C153" s="23" t="n"/>
      <c r="D153" s="10" t="inlineStr"/>
      <c r="E153" s="23" t="n"/>
      <c r="F153" s="23" t="n"/>
      <c r="G153" s="23" t="n"/>
      <c r="H153" s="10">
        <f>WEEKNUM(A153,2)</f>
        <v/>
      </c>
      <c r="I153" s="10">
        <f>TEXT(A153,"[$-ru-RU]dddd")</f>
        <v/>
      </c>
    </row>
    <row r="154" ht="24" customHeight="1">
      <c r="A154" s="19" t="n">
        <v>46281</v>
      </c>
      <c r="B154" s="20" t="n">
        <v>10</v>
      </c>
      <c r="C154" s="28" t="n"/>
      <c r="D154" s="21" t="inlineStr"/>
      <c r="E154" s="28" t="n"/>
      <c r="F154" s="28" t="n"/>
      <c r="G154" s="28" t="n"/>
      <c r="H154" s="21">
        <f>WEEKNUM(A154,2)</f>
        <v/>
      </c>
      <c r="I154" s="21">
        <f>TEXT(A154,"[$-ru-RU]dddd")</f>
        <v/>
      </c>
    </row>
    <row r="155" ht="24" customHeight="1">
      <c r="A155" s="8" t="n">
        <v>46282</v>
      </c>
      <c r="B155" s="9" t="n">
        <v>1</v>
      </c>
      <c r="C155" s="23" t="n"/>
      <c r="D155" s="10" t="inlineStr"/>
      <c r="E155" s="23" t="n"/>
      <c r="F155" s="23" t="n"/>
      <c r="G155" s="23" t="n"/>
      <c r="H155" s="10">
        <f>WEEKNUM(A155,2)</f>
        <v/>
      </c>
      <c r="I155" s="10">
        <f>TEXT(A155,"[$-ru-RU]dddd")</f>
        <v/>
      </c>
    </row>
    <row r="156" ht="24" customHeight="1">
      <c r="A156" s="8" t="n">
        <v>46282</v>
      </c>
      <c r="B156" s="9" t="n">
        <v>2</v>
      </c>
      <c r="C156" s="23" t="n"/>
      <c r="D156" s="10" t="inlineStr"/>
      <c r="E156" s="23" t="n"/>
      <c r="F156" s="23" t="n"/>
      <c r="G156" s="23" t="n"/>
      <c r="H156" s="10">
        <f>WEEKNUM(A156,2)</f>
        <v/>
      </c>
      <c r="I156" s="10">
        <f>TEXT(A156,"[$-ru-RU]dddd")</f>
        <v/>
      </c>
    </row>
    <row r="157" ht="24" customHeight="1">
      <c r="A157" s="8" t="n">
        <v>46282</v>
      </c>
      <c r="B157" s="9" t="n">
        <v>3</v>
      </c>
      <c r="C157" s="23" t="n"/>
      <c r="D157" s="10" t="inlineStr"/>
      <c r="E157" s="23" t="n"/>
      <c r="F157" s="23" t="n"/>
      <c r="G157" s="23" t="n"/>
      <c r="H157" s="10">
        <f>WEEKNUM(A157,2)</f>
        <v/>
      </c>
      <c r="I157" s="10">
        <f>TEXT(A157,"[$-ru-RU]dddd")</f>
        <v/>
      </c>
    </row>
    <row r="158" ht="24" customHeight="1">
      <c r="A158" s="8" t="n">
        <v>46282</v>
      </c>
      <c r="B158" s="9" t="n">
        <v>4</v>
      </c>
      <c r="C158" s="23" t="n"/>
      <c r="D158" s="10" t="inlineStr"/>
      <c r="E158" s="23" t="n"/>
      <c r="F158" s="23" t="n"/>
      <c r="G158" s="23" t="n"/>
      <c r="H158" s="10">
        <f>WEEKNUM(A158,2)</f>
        <v/>
      </c>
      <c r="I158" s="10">
        <f>TEXT(A158,"[$-ru-RU]dddd")</f>
        <v/>
      </c>
    </row>
    <row r="159" ht="24" customHeight="1">
      <c r="A159" s="8" t="n">
        <v>46282</v>
      </c>
      <c r="B159" s="9" t="n">
        <v>5</v>
      </c>
      <c r="C159" s="23" t="n"/>
      <c r="D159" s="10" t="inlineStr"/>
      <c r="E159" s="23" t="n"/>
      <c r="F159" s="23" t="n"/>
      <c r="G159" s="23" t="n"/>
      <c r="H159" s="10">
        <f>WEEKNUM(A159,2)</f>
        <v/>
      </c>
      <c r="I159" s="10">
        <f>TEXT(A159,"[$-ru-RU]dddd")</f>
        <v/>
      </c>
    </row>
    <row r="160" ht="24" customHeight="1">
      <c r="A160" s="8" t="n">
        <v>46282</v>
      </c>
      <c r="B160" s="9" t="n">
        <v>6</v>
      </c>
      <c r="C160" s="23" t="n"/>
      <c r="D160" s="10" t="inlineStr"/>
      <c r="E160" s="23" t="n"/>
      <c r="F160" s="23" t="n"/>
      <c r="G160" s="23" t="n"/>
      <c r="H160" s="10">
        <f>WEEKNUM(A160,2)</f>
        <v/>
      </c>
      <c r="I160" s="10">
        <f>TEXT(A160,"[$-ru-RU]dddd")</f>
        <v/>
      </c>
    </row>
    <row r="161" ht="24" customHeight="1">
      <c r="A161" s="8" t="n">
        <v>46282</v>
      </c>
      <c r="B161" s="9" t="n">
        <v>7</v>
      </c>
      <c r="C161" s="23" t="n"/>
      <c r="D161" s="10" t="inlineStr"/>
      <c r="E161" s="23" t="n"/>
      <c r="F161" s="23" t="n"/>
      <c r="G161" s="23" t="n"/>
      <c r="H161" s="10">
        <f>WEEKNUM(A161,2)</f>
        <v/>
      </c>
      <c r="I161" s="10">
        <f>TEXT(A161,"[$-ru-RU]dddd")</f>
        <v/>
      </c>
    </row>
    <row r="162" ht="24" customHeight="1">
      <c r="A162" s="8" t="n">
        <v>46282</v>
      </c>
      <c r="B162" s="9" t="n">
        <v>8</v>
      </c>
      <c r="C162" s="23" t="n"/>
      <c r="D162" s="10" t="inlineStr"/>
      <c r="E162" s="23" t="n"/>
      <c r="F162" s="23" t="n"/>
      <c r="G162" s="23" t="n"/>
      <c r="H162" s="10">
        <f>WEEKNUM(A162,2)</f>
        <v/>
      </c>
      <c r="I162" s="10">
        <f>TEXT(A162,"[$-ru-RU]dddd")</f>
        <v/>
      </c>
    </row>
    <row r="163" ht="24" customHeight="1">
      <c r="A163" s="8" t="n">
        <v>46282</v>
      </c>
      <c r="B163" s="9" t="n">
        <v>9</v>
      </c>
      <c r="C163" s="23" t="n"/>
      <c r="D163" s="10" t="inlineStr"/>
      <c r="E163" s="23" t="n"/>
      <c r="F163" s="23" t="n"/>
      <c r="G163" s="23" t="n"/>
      <c r="H163" s="10">
        <f>WEEKNUM(A163,2)</f>
        <v/>
      </c>
      <c r="I163" s="10">
        <f>TEXT(A163,"[$-ru-RU]dddd")</f>
        <v/>
      </c>
    </row>
    <row r="164" ht="24" customHeight="1">
      <c r="A164" s="19" t="n">
        <v>46282</v>
      </c>
      <c r="B164" s="20" t="n">
        <v>10</v>
      </c>
      <c r="C164" s="28" t="n"/>
      <c r="D164" s="21" t="inlineStr"/>
      <c r="E164" s="28" t="n"/>
      <c r="F164" s="28" t="n"/>
      <c r="G164" s="28" t="n"/>
      <c r="H164" s="21">
        <f>WEEKNUM(A164,2)</f>
        <v/>
      </c>
      <c r="I164" s="21">
        <f>TEXT(A164,"[$-ru-RU]dddd")</f>
        <v/>
      </c>
    </row>
    <row r="165" ht="24" customHeight="1">
      <c r="A165" s="8" t="n">
        <v>46283</v>
      </c>
      <c r="B165" s="9" t="n">
        <v>1</v>
      </c>
      <c r="C165" s="23" t="n"/>
      <c r="D165" s="10" t="inlineStr"/>
      <c r="E165" s="23" t="n"/>
      <c r="F165" s="23" t="n"/>
      <c r="G165" s="23" t="n"/>
      <c r="H165" s="10">
        <f>WEEKNUM(A165,2)</f>
        <v/>
      </c>
      <c r="I165" s="10">
        <f>TEXT(A165,"[$-ru-RU]dddd")</f>
        <v/>
      </c>
    </row>
    <row r="166" ht="24" customHeight="1">
      <c r="A166" s="8" t="n">
        <v>46283</v>
      </c>
      <c r="B166" s="9" t="n">
        <v>2</v>
      </c>
      <c r="C166" s="23" t="n"/>
      <c r="D166" s="10" t="inlineStr"/>
      <c r="E166" s="23" t="n"/>
      <c r="F166" s="23" t="n"/>
      <c r="G166" s="23" t="n"/>
      <c r="H166" s="10">
        <f>WEEKNUM(A166,2)</f>
        <v/>
      </c>
      <c r="I166" s="10">
        <f>TEXT(A166,"[$-ru-RU]dddd")</f>
        <v/>
      </c>
    </row>
    <row r="167" ht="24" customHeight="1">
      <c r="A167" s="8" t="n">
        <v>46283</v>
      </c>
      <c r="B167" s="9" t="n">
        <v>3</v>
      </c>
      <c r="C167" s="23" t="n"/>
      <c r="D167" s="10" t="inlineStr"/>
      <c r="E167" s="23" t="n"/>
      <c r="F167" s="23" t="n"/>
      <c r="G167" s="23" t="n"/>
      <c r="H167" s="10">
        <f>WEEKNUM(A167,2)</f>
        <v/>
      </c>
      <c r="I167" s="10">
        <f>TEXT(A167,"[$-ru-RU]dddd")</f>
        <v/>
      </c>
    </row>
    <row r="168" ht="24" customHeight="1">
      <c r="A168" s="8" t="n">
        <v>46283</v>
      </c>
      <c r="B168" s="9" t="n">
        <v>4</v>
      </c>
      <c r="C168" s="23" t="n"/>
      <c r="D168" s="10" t="inlineStr"/>
      <c r="E168" s="23" t="n"/>
      <c r="F168" s="23" t="n"/>
      <c r="G168" s="23" t="n"/>
      <c r="H168" s="10">
        <f>WEEKNUM(A168,2)</f>
        <v/>
      </c>
      <c r="I168" s="10">
        <f>TEXT(A168,"[$-ru-RU]dddd")</f>
        <v/>
      </c>
    </row>
    <row r="169" ht="24" customHeight="1">
      <c r="A169" s="8" t="n">
        <v>46283</v>
      </c>
      <c r="B169" s="9" t="n">
        <v>5</v>
      </c>
      <c r="C169" s="23" t="n"/>
      <c r="D169" s="10" t="inlineStr"/>
      <c r="E169" s="23" t="n"/>
      <c r="F169" s="23" t="n"/>
      <c r="G169" s="23" t="n"/>
      <c r="H169" s="10">
        <f>WEEKNUM(A169,2)</f>
        <v/>
      </c>
      <c r="I169" s="10">
        <f>TEXT(A169,"[$-ru-RU]dddd")</f>
        <v/>
      </c>
    </row>
    <row r="170" ht="24" customHeight="1">
      <c r="A170" s="8" t="n">
        <v>46283</v>
      </c>
      <c r="B170" s="9" t="n">
        <v>6</v>
      </c>
      <c r="C170" s="23" t="n"/>
      <c r="D170" s="10" t="inlineStr"/>
      <c r="E170" s="23" t="n"/>
      <c r="F170" s="23" t="n"/>
      <c r="G170" s="23" t="n"/>
      <c r="H170" s="10">
        <f>WEEKNUM(A170,2)</f>
        <v/>
      </c>
      <c r="I170" s="10">
        <f>TEXT(A170,"[$-ru-RU]dddd")</f>
        <v/>
      </c>
    </row>
    <row r="171" ht="24" customHeight="1">
      <c r="A171" s="8" t="n">
        <v>46283</v>
      </c>
      <c r="B171" s="9" t="n">
        <v>7</v>
      </c>
      <c r="C171" s="23" t="n"/>
      <c r="D171" s="10" t="inlineStr"/>
      <c r="E171" s="23" t="n"/>
      <c r="F171" s="23" t="n"/>
      <c r="G171" s="23" t="n"/>
      <c r="H171" s="10">
        <f>WEEKNUM(A171,2)</f>
        <v/>
      </c>
      <c r="I171" s="10">
        <f>TEXT(A171,"[$-ru-RU]dddd")</f>
        <v/>
      </c>
    </row>
    <row r="172" ht="24" customHeight="1">
      <c r="A172" s="8" t="n">
        <v>46283</v>
      </c>
      <c r="B172" s="9" t="n">
        <v>8</v>
      </c>
      <c r="C172" s="23" t="n"/>
      <c r="D172" s="10" t="inlineStr"/>
      <c r="E172" s="23" t="n"/>
      <c r="F172" s="23" t="n"/>
      <c r="G172" s="23" t="n"/>
      <c r="H172" s="10">
        <f>WEEKNUM(A172,2)</f>
        <v/>
      </c>
      <c r="I172" s="10">
        <f>TEXT(A172,"[$-ru-RU]dddd")</f>
        <v/>
      </c>
    </row>
    <row r="173" ht="24" customHeight="1">
      <c r="A173" s="8" t="n">
        <v>46283</v>
      </c>
      <c r="B173" s="9" t="n">
        <v>9</v>
      </c>
      <c r="C173" s="23" t="n"/>
      <c r="D173" s="10" t="inlineStr"/>
      <c r="E173" s="23" t="n"/>
      <c r="F173" s="23" t="n"/>
      <c r="G173" s="23" t="n"/>
      <c r="H173" s="10">
        <f>WEEKNUM(A173,2)</f>
        <v/>
      </c>
      <c r="I173" s="10">
        <f>TEXT(A173,"[$-ru-RU]dddd")</f>
        <v/>
      </c>
    </row>
    <row r="174" ht="24" customHeight="1">
      <c r="A174" s="19" t="n">
        <v>46283</v>
      </c>
      <c r="B174" s="20" t="n">
        <v>10</v>
      </c>
      <c r="C174" s="28" t="n"/>
      <c r="D174" s="21" t="inlineStr"/>
      <c r="E174" s="28" t="n"/>
      <c r="F174" s="28" t="n"/>
      <c r="G174" s="28" t="n"/>
      <c r="H174" s="21">
        <f>WEEKNUM(A174,2)</f>
        <v/>
      </c>
      <c r="I174" s="21">
        <f>TEXT(A174,"[$-ru-RU]dddd")</f>
        <v/>
      </c>
    </row>
    <row r="175" ht="24" customHeight="1">
      <c r="A175" s="8" t="n">
        <v>46284</v>
      </c>
      <c r="B175" s="9" t="n">
        <v>1</v>
      </c>
      <c r="C175" s="23" t="n"/>
      <c r="D175" s="10" t="inlineStr"/>
      <c r="E175" s="23" t="n"/>
      <c r="F175" s="23" t="n"/>
      <c r="G175" s="23" t="n"/>
      <c r="H175" s="10">
        <f>WEEKNUM(A175,2)</f>
        <v/>
      </c>
      <c r="I175" s="10">
        <f>TEXT(A175,"[$-ru-RU]dddd")</f>
        <v/>
      </c>
    </row>
    <row r="176" ht="24" customHeight="1">
      <c r="A176" s="8" t="n">
        <v>46284</v>
      </c>
      <c r="B176" s="9" t="n">
        <v>2</v>
      </c>
      <c r="C176" s="23" t="n"/>
      <c r="D176" s="10" t="inlineStr"/>
      <c r="E176" s="23" t="n"/>
      <c r="F176" s="23" t="n"/>
      <c r="G176" s="23" t="n"/>
      <c r="H176" s="10">
        <f>WEEKNUM(A176,2)</f>
        <v/>
      </c>
      <c r="I176" s="10">
        <f>TEXT(A176,"[$-ru-RU]dddd")</f>
        <v/>
      </c>
    </row>
    <row r="177" ht="24" customHeight="1">
      <c r="A177" s="8" t="n">
        <v>46284</v>
      </c>
      <c r="B177" s="9" t="n">
        <v>3</v>
      </c>
      <c r="C177" s="23" t="n"/>
      <c r="D177" s="10" t="inlineStr"/>
      <c r="E177" s="23" t="n"/>
      <c r="F177" s="23" t="n"/>
      <c r="G177" s="23" t="n"/>
      <c r="H177" s="10">
        <f>WEEKNUM(A177,2)</f>
        <v/>
      </c>
      <c r="I177" s="10">
        <f>TEXT(A177,"[$-ru-RU]dddd")</f>
        <v/>
      </c>
    </row>
    <row r="178" ht="24" customHeight="1">
      <c r="A178" s="8" t="n">
        <v>46284</v>
      </c>
      <c r="B178" s="9" t="n">
        <v>4</v>
      </c>
      <c r="C178" s="23" t="n"/>
      <c r="D178" s="10" t="inlineStr"/>
      <c r="E178" s="23" t="n"/>
      <c r="F178" s="23" t="n"/>
      <c r="G178" s="23" t="n"/>
      <c r="H178" s="10">
        <f>WEEKNUM(A178,2)</f>
        <v/>
      </c>
      <c r="I178" s="10">
        <f>TEXT(A178,"[$-ru-RU]dddd")</f>
        <v/>
      </c>
    </row>
    <row r="179" ht="24" customHeight="1">
      <c r="A179" s="8" t="n">
        <v>46284</v>
      </c>
      <c r="B179" s="9" t="n">
        <v>5</v>
      </c>
      <c r="C179" s="23" t="n"/>
      <c r="D179" s="10" t="inlineStr"/>
      <c r="E179" s="23" t="n"/>
      <c r="F179" s="23" t="n"/>
      <c r="G179" s="23" t="n"/>
      <c r="H179" s="10">
        <f>WEEKNUM(A179,2)</f>
        <v/>
      </c>
      <c r="I179" s="10">
        <f>TEXT(A179,"[$-ru-RU]dddd")</f>
        <v/>
      </c>
    </row>
    <row r="180" ht="24" customHeight="1">
      <c r="A180" s="8" t="n">
        <v>46284</v>
      </c>
      <c r="B180" s="9" t="n">
        <v>6</v>
      </c>
      <c r="C180" s="23" t="n"/>
      <c r="D180" s="10" t="inlineStr"/>
      <c r="E180" s="23" t="n"/>
      <c r="F180" s="23" t="n"/>
      <c r="G180" s="23" t="n"/>
      <c r="H180" s="10">
        <f>WEEKNUM(A180,2)</f>
        <v/>
      </c>
      <c r="I180" s="10">
        <f>TEXT(A180,"[$-ru-RU]dddd")</f>
        <v/>
      </c>
    </row>
    <row r="181" ht="24" customHeight="1">
      <c r="A181" s="8" t="n">
        <v>46284</v>
      </c>
      <c r="B181" s="9" t="n">
        <v>7</v>
      </c>
      <c r="C181" s="23" t="n"/>
      <c r="D181" s="10" t="inlineStr"/>
      <c r="E181" s="23" t="n"/>
      <c r="F181" s="23" t="n"/>
      <c r="G181" s="23" t="n"/>
      <c r="H181" s="10">
        <f>WEEKNUM(A181,2)</f>
        <v/>
      </c>
      <c r="I181" s="10">
        <f>TEXT(A181,"[$-ru-RU]dddd")</f>
        <v/>
      </c>
    </row>
    <row r="182" ht="24" customHeight="1">
      <c r="A182" s="8" t="n">
        <v>46284</v>
      </c>
      <c r="B182" s="9" t="n">
        <v>8</v>
      </c>
      <c r="C182" s="23" t="n"/>
      <c r="D182" s="10" t="inlineStr"/>
      <c r="E182" s="23" t="n"/>
      <c r="F182" s="23" t="n"/>
      <c r="G182" s="23" t="n"/>
      <c r="H182" s="10">
        <f>WEEKNUM(A182,2)</f>
        <v/>
      </c>
      <c r="I182" s="10">
        <f>TEXT(A182,"[$-ru-RU]dddd")</f>
        <v/>
      </c>
    </row>
    <row r="183" ht="24" customHeight="1">
      <c r="A183" s="8" t="n">
        <v>46284</v>
      </c>
      <c r="B183" s="9" t="n">
        <v>9</v>
      </c>
      <c r="C183" s="23" t="n"/>
      <c r="D183" s="10" t="inlineStr"/>
      <c r="E183" s="23" t="n"/>
      <c r="F183" s="23" t="n"/>
      <c r="G183" s="23" t="n"/>
      <c r="H183" s="10">
        <f>WEEKNUM(A183,2)</f>
        <v/>
      </c>
      <c r="I183" s="10">
        <f>TEXT(A183,"[$-ru-RU]dddd")</f>
        <v/>
      </c>
    </row>
    <row r="184" ht="24" customHeight="1">
      <c r="A184" s="19" t="n">
        <v>46284</v>
      </c>
      <c r="B184" s="20" t="n">
        <v>10</v>
      </c>
      <c r="C184" s="28" t="n"/>
      <c r="D184" s="21" t="inlineStr"/>
      <c r="E184" s="28" t="n"/>
      <c r="F184" s="28" t="n"/>
      <c r="G184" s="28" t="n"/>
      <c r="H184" s="21">
        <f>WEEKNUM(A184,2)</f>
        <v/>
      </c>
      <c r="I184" s="21">
        <f>TEXT(A184,"[$-ru-RU]dddd")</f>
        <v/>
      </c>
    </row>
    <row r="185" ht="24" customHeight="1">
      <c r="A185" s="8" t="n">
        <v>46285</v>
      </c>
      <c r="B185" s="9" t="n">
        <v>1</v>
      </c>
      <c r="C185" s="23" t="n"/>
      <c r="D185" s="10" t="inlineStr"/>
      <c r="E185" s="23" t="n"/>
      <c r="F185" s="23" t="n"/>
      <c r="G185" s="23" t="n"/>
      <c r="H185" s="10">
        <f>WEEKNUM(A185,2)</f>
        <v/>
      </c>
      <c r="I185" s="10">
        <f>TEXT(A185,"[$-ru-RU]dddd")</f>
        <v/>
      </c>
    </row>
    <row r="186" ht="24" customHeight="1">
      <c r="A186" s="8" t="n">
        <v>46285</v>
      </c>
      <c r="B186" s="9" t="n">
        <v>2</v>
      </c>
      <c r="C186" s="23" t="n"/>
      <c r="D186" s="10" t="inlineStr"/>
      <c r="E186" s="23" t="n"/>
      <c r="F186" s="23" t="n"/>
      <c r="G186" s="23" t="n"/>
      <c r="H186" s="10">
        <f>WEEKNUM(A186,2)</f>
        <v/>
      </c>
      <c r="I186" s="10">
        <f>TEXT(A186,"[$-ru-RU]dddd")</f>
        <v/>
      </c>
    </row>
    <row r="187" ht="24" customHeight="1">
      <c r="A187" s="8" t="n">
        <v>46285</v>
      </c>
      <c r="B187" s="9" t="n">
        <v>3</v>
      </c>
      <c r="C187" s="23" t="n"/>
      <c r="D187" s="10" t="inlineStr"/>
      <c r="E187" s="23" t="n"/>
      <c r="F187" s="23" t="n"/>
      <c r="G187" s="23" t="n"/>
      <c r="H187" s="10">
        <f>WEEKNUM(A187,2)</f>
        <v/>
      </c>
      <c r="I187" s="10">
        <f>TEXT(A187,"[$-ru-RU]dddd")</f>
        <v/>
      </c>
    </row>
    <row r="188" ht="24" customHeight="1">
      <c r="A188" s="8" t="n">
        <v>46285</v>
      </c>
      <c r="B188" s="9" t="n">
        <v>4</v>
      </c>
      <c r="C188" s="23" t="n"/>
      <c r="D188" s="10" t="inlineStr"/>
      <c r="E188" s="23" t="n"/>
      <c r="F188" s="23" t="n"/>
      <c r="G188" s="23" t="n"/>
      <c r="H188" s="10">
        <f>WEEKNUM(A188,2)</f>
        <v/>
      </c>
      <c r="I188" s="10">
        <f>TEXT(A188,"[$-ru-RU]dddd")</f>
        <v/>
      </c>
    </row>
    <row r="189" ht="24" customHeight="1">
      <c r="A189" s="8" t="n">
        <v>46285</v>
      </c>
      <c r="B189" s="9" t="n">
        <v>5</v>
      </c>
      <c r="C189" s="23" t="n"/>
      <c r="D189" s="10" t="inlineStr"/>
      <c r="E189" s="23" t="n"/>
      <c r="F189" s="23" t="n"/>
      <c r="G189" s="23" t="n"/>
      <c r="H189" s="10">
        <f>WEEKNUM(A189,2)</f>
        <v/>
      </c>
      <c r="I189" s="10">
        <f>TEXT(A189,"[$-ru-RU]dddd")</f>
        <v/>
      </c>
    </row>
    <row r="190" ht="24" customHeight="1">
      <c r="A190" s="8" t="n">
        <v>46285</v>
      </c>
      <c r="B190" s="9" t="n">
        <v>6</v>
      </c>
      <c r="C190" s="23" t="n"/>
      <c r="D190" s="10" t="inlineStr"/>
      <c r="E190" s="23" t="n"/>
      <c r="F190" s="23" t="n"/>
      <c r="G190" s="23" t="n"/>
      <c r="H190" s="10">
        <f>WEEKNUM(A190,2)</f>
        <v/>
      </c>
      <c r="I190" s="10">
        <f>TEXT(A190,"[$-ru-RU]dddd")</f>
        <v/>
      </c>
    </row>
    <row r="191" ht="24" customHeight="1">
      <c r="A191" s="8" t="n">
        <v>46285</v>
      </c>
      <c r="B191" s="9" t="n">
        <v>7</v>
      </c>
      <c r="C191" s="23" t="n"/>
      <c r="D191" s="10" t="inlineStr"/>
      <c r="E191" s="23" t="n"/>
      <c r="F191" s="23" t="n"/>
      <c r="G191" s="23" t="n"/>
      <c r="H191" s="10">
        <f>WEEKNUM(A191,2)</f>
        <v/>
      </c>
      <c r="I191" s="10">
        <f>TEXT(A191,"[$-ru-RU]dddd")</f>
        <v/>
      </c>
    </row>
    <row r="192" ht="24" customHeight="1">
      <c r="A192" s="8" t="n">
        <v>46285</v>
      </c>
      <c r="B192" s="9" t="n">
        <v>8</v>
      </c>
      <c r="C192" s="23" t="n"/>
      <c r="D192" s="10" t="inlineStr"/>
      <c r="E192" s="23" t="n"/>
      <c r="F192" s="23" t="n"/>
      <c r="G192" s="23" t="n"/>
      <c r="H192" s="10">
        <f>WEEKNUM(A192,2)</f>
        <v/>
      </c>
      <c r="I192" s="10">
        <f>TEXT(A192,"[$-ru-RU]dddd")</f>
        <v/>
      </c>
    </row>
    <row r="193" ht="24" customHeight="1">
      <c r="A193" s="8" t="n">
        <v>46285</v>
      </c>
      <c r="B193" s="9" t="n">
        <v>9</v>
      </c>
      <c r="C193" s="23" t="n"/>
      <c r="D193" s="10" t="inlineStr"/>
      <c r="E193" s="23" t="n"/>
      <c r="F193" s="23" t="n"/>
      <c r="G193" s="23" t="n"/>
      <c r="H193" s="10">
        <f>WEEKNUM(A193,2)</f>
        <v/>
      </c>
      <c r="I193" s="10">
        <f>TEXT(A193,"[$-ru-RU]dddd")</f>
        <v/>
      </c>
    </row>
    <row r="194" ht="24" customHeight="1">
      <c r="A194" s="19" t="n">
        <v>46285</v>
      </c>
      <c r="B194" s="20" t="n">
        <v>10</v>
      </c>
      <c r="C194" s="28" t="n"/>
      <c r="D194" s="21" t="inlineStr"/>
      <c r="E194" s="28" t="n"/>
      <c r="F194" s="28" t="n"/>
      <c r="G194" s="28" t="n"/>
      <c r="H194" s="21">
        <f>WEEKNUM(A194,2)</f>
        <v/>
      </c>
      <c r="I194" s="21">
        <f>TEXT(A194,"[$-ru-RU]dddd")</f>
        <v/>
      </c>
    </row>
    <row r="195" ht="24" customHeight="1">
      <c r="A195" s="8" t="n">
        <v>46286</v>
      </c>
      <c r="B195" s="9" t="n">
        <v>1</v>
      </c>
      <c r="C195" s="23" t="n"/>
      <c r="D195" s="10" t="inlineStr"/>
      <c r="E195" s="23" t="n"/>
      <c r="F195" s="23" t="n"/>
      <c r="G195" s="23" t="n"/>
      <c r="H195" s="10">
        <f>WEEKNUM(A195,2)</f>
        <v/>
      </c>
      <c r="I195" s="10">
        <f>TEXT(A195,"[$-ru-RU]dddd")</f>
        <v/>
      </c>
    </row>
    <row r="196" ht="24" customHeight="1">
      <c r="A196" s="8" t="n">
        <v>46286</v>
      </c>
      <c r="B196" s="9" t="n">
        <v>2</v>
      </c>
      <c r="C196" s="23" t="n"/>
      <c r="D196" s="10" t="inlineStr"/>
      <c r="E196" s="23" t="n"/>
      <c r="F196" s="23" t="n"/>
      <c r="G196" s="23" t="n"/>
      <c r="H196" s="10">
        <f>WEEKNUM(A196,2)</f>
        <v/>
      </c>
      <c r="I196" s="10">
        <f>TEXT(A196,"[$-ru-RU]dddd")</f>
        <v/>
      </c>
    </row>
    <row r="197" ht="24" customHeight="1">
      <c r="A197" s="8" t="n">
        <v>46286</v>
      </c>
      <c r="B197" s="9" t="n">
        <v>3</v>
      </c>
      <c r="C197" s="23" t="n"/>
      <c r="D197" s="10" t="inlineStr"/>
      <c r="E197" s="23" t="n"/>
      <c r="F197" s="23" t="n"/>
      <c r="G197" s="23" t="n"/>
      <c r="H197" s="10">
        <f>WEEKNUM(A197,2)</f>
        <v/>
      </c>
      <c r="I197" s="10">
        <f>TEXT(A197,"[$-ru-RU]dddd")</f>
        <v/>
      </c>
    </row>
    <row r="198" ht="24" customHeight="1">
      <c r="A198" s="8" t="n">
        <v>46286</v>
      </c>
      <c r="B198" s="9" t="n">
        <v>4</v>
      </c>
      <c r="C198" s="23" t="n"/>
      <c r="D198" s="10" t="inlineStr"/>
      <c r="E198" s="23" t="n"/>
      <c r="F198" s="23" t="n"/>
      <c r="G198" s="23" t="n"/>
      <c r="H198" s="10">
        <f>WEEKNUM(A198,2)</f>
        <v/>
      </c>
      <c r="I198" s="10">
        <f>TEXT(A198,"[$-ru-RU]dddd")</f>
        <v/>
      </c>
    </row>
    <row r="199" ht="24" customHeight="1">
      <c r="A199" s="8" t="n">
        <v>46286</v>
      </c>
      <c r="B199" s="9" t="n">
        <v>5</v>
      </c>
      <c r="C199" s="23" t="n"/>
      <c r="D199" s="10" t="inlineStr"/>
      <c r="E199" s="23" t="n"/>
      <c r="F199" s="23" t="n"/>
      <c r="G199" s="23" t="n"/>
      <c r="H199" s="10">
        <f>WEEKNUM(A199,2)</f>
        <v/>
      </c>
      <c r="I199" s="10">
        <f>TEXT(A199,"[$-ru-RU]dddd")</f>
        <v/>
      </c>
    </row>
    <row r="200" ht="24" customHeight="1">
      <c r="A200" s="8" t="n">
        <v>46286</v>
      </c>
      <c r="B200" s="9" t="n">
        <v>6</v>
      </c>
      <c r="C200" s="23" t="n"/>
      <c r="D200" s="10" t="inlineStr"/>
      <c r="E200" s="23" t="n"/>
      <c r="F200" s="23" t="n"/>
      <c r="G200" s="23" t="n"/>
      <c r="H200" s="10">
        <f>WEEKNUM(A200,2)</f>
        <v/>
      </c>
      <c r="I200" s="10">
        <f>TEXT(A200,"[$-ru-RU]dddd")</f>
        <v/>
      </c>
    </row>
    <row r="201" ht="24" customHeight="1">
      <c r="A201" s="8" t="n">
        <v>46286</v>
      </c>
      <c r="B201" s="9" t="n">
        <v>7</v>
      </c>
      <c r="C201" s="23" t="n"/>
      <c r="D201" s="10" t="inlineStr"/>
      <c r="E201" s="23" t="n"/>
      <c r="F201" s="23" t="n"/>
      <c r="G201" s="23" t="n"/>
      <c r="H201" s="10">
        <f>WEEKNUM(A201,2)</f>
        <v/>
      </c>
      <c r="I201" s="10">
        <f>TEXT(A201,"[$-ru-RU]dddd")</f>
        <v/>
      </c>
    </row>
    <row r="202" ht="24" customHeight="1">
      <c r="A202" s="8" t="n">
        <v>46286</v>
      </c>
      <c r="B202" s="9" t="n">
        <v>8</v>
      </c>
      <c r="C202" s="23" t="n"/>
      <c r="D202" s="10" t="inlineStr"/>
      <c r="E202" s="23" t="n"/>
      <c r="F202" s="23" t="n"/>
      <c r="G202" s="23" t="n"/>
      <c r="H202" s="10">
        <f>WEEKNUM(A202,2)</f>
        <v/>
      </c>
      <c r="I202" s="10">
        <f>TEXT(A202,"[$-ru-RU]dddd")</f>
        <v/>
      </c>
    </row>
    <row r="203" ht="24" customHeight="1">
      <c r="A203" s="8" t="n">
        <v>46286</v>
      </c>
      <c r="B203" s="9" t="n">
        <v>9</v>
      </c>
      <c r="C203" s="23" t="n"/>
      <c r="D203" s="10" t="inlineStr"/>
      <c r="E203" s="23" t="n"/>
      <c r="F203" s="23" t="n"/>
      <c r="G203" s="23" t="n"/>
      <c r="H203" s="10">
        <f>WEEKNUM(A203,2)</f>
        <v/>
      </c>
      <c r="I203" s="10">
        <f>TEXT(A203,"[$-ru-RU]dddd")</f>
        <v/>
      </c>
    </row>
    <row r="204" ht="24" customHeight="1">
      <c r="A204" s="19" t="n">
        <v>46286</v>
      </c>
      <c r="B204" s="20" t="n">
        <v>10</v>
      </c>
      <c r="C204" s="28" t="n"/>
      <c r="D204" s="21" t="inlineStr"/>
      <c r="E204" s="28" t="n"/>
      <c r="F204" s="28" t="n"/>
      <c r="G204" s="28" t="n"/>
      <c r="H204" s="21">
        <f>WEEKNUM(A204,2)</f>
        <v/>
      </c>
      <c r="I204" s="21">
        <f>TEXT(A204,"[$-ru-RU]dddd")</f>
        <v/>
      </c>
    </row>
    <row r="205" ht="24" customHeight="1">
      <c r="A205" s="8" t="n">
        <v>46287</v>
      </c>
      <c r="B205" s="9" t="n">
        <v>1</v>
      </c>
      <c r="C205" s="23" t="n"/>
      <c r="D205" s="10" t="inlineStr"/>
      <c r="E205" s="23" t="n"/>
      <c r="F205" s="23" t="n"/>
      <c r="G205" s="23" t="n"/>
      <c r="H205" s="10">
        <f>WEEKNUM(A205,2)</f>
        <v/>
      </c>
      <c r="I205" s="10">
        <f>TEXT(A205,"[$-ru-RU]dddd")</f>
        <v/>
      </c>
    </row>
    <row r="206" ht="24" customHeight="1">
      <c r="A206" s="8" t="n">
        <v>46287</v>
      </c>
      <c r="B206" s="9" t="n">
        <v>2</v>
      </c>
      <c r="C206" s="23" t="n"/>
      <c r="D206" s="10" t="inlineStr"/>
      <c r="E206" s="23" t="n"/>
      <c r="F206" s="23" t="n"/>
      <c r="G206" s="23" t="n"/>
      <c r="H206" s="10">
        <f>WEEKNUM(A206,2)</f>
        <v/>
      </c>
      <c r="I206" s="10">
        <f>TEXT(A206,"[$-ru-RU]dddd")</f>
        <v/>
      </c>
    </row>
    <row r="207" ht="24" customHeight="1">
      <c r="A207" s="8" t="n">
        <v>46287</v>
      </c>
      <c r="B207" s="9" t="n">
        <v>3</v>
      </c>
      <c r="C207" s="23" t="n"/>
      <c r="D207" s="10" t="inlineStr"/>
      <c r="E207" s="23" t="n"/>
      <c r="F207" s="23" t="n"/>
      <c r="G207" s="23" t="n"/>
      <c r="H207" s="10">
        <f>WEEKNUM(A207,2)</f>
        <v/>
      </c>
      <c r="I207" s="10">
        <f>TEXT(A207,"[$-ru-RU]dddd")</f>
        <v/>
      </c>
    </row>
    <row r="208" ht="24" customHeight="1">
      <c r="A208" s="8" t="n">
        <v>46287</v>
      </c>
      <c r="B208" s="9" t="n">
        <v>4</v>
      </c>
      <c r="C208" s="23" t="n"/>
      <c r="D208" s="10" t="inlineStr"/>
      <c r="E208" s="23" t="n"/>
      <c r="F208" s="23" t="n"/>
      <c r="G208" s="23" t="n"/>
      <c r="H208" s="10">
        <f>WEEKNUM(A208,2)</f>
        <v/>
      </c>
      <c r="I208" s="10">
        <f>TEXT(A208,"[$-ru-RU]dddd")</f>
        <v/>
      </c>
    </row>
    <row r="209" ht="24" customHeight="1">
      <c r="A209" s="8" t="n">
        <v>46287</v>
      </c>
      <c r="B209" s="9" t="n">
        <v>5</v>
      </c>
      <c r="C209" s="23" t="n"/>
      <c r="D209" s="10" t="inlineStr"/>
      <c r="E209" s="23" t="n"/>
      <c r="F209" s="23" t="n"/>
      <c r="G209" s="23" t="n"/>
      <c r="H209" s="10">
        <f>WEEKNUM(A209,2)</f>
        <v/>
      </c>
      <c r="I209" s="10">
        <f>TEXT(A209,"[$-ru-RU]dddd")</f>
        <v/>
      </c>
    </row>
    <row r="210" ht="24" customHeight="1">
      <c r="A210" s="8" t="n">
        <v>46287</v>
      </c>
      <c r="B210" s="9" t="n">
        <v>6</v>
      </c>
      <c r="C210" s="23" t="n"/>
      <c r="D210" s="10" t="inlineStr"/>
      <c r="E210" s="23" t="n"/>
      <c r="F210" s="23" t="n"/>
      <c r="G210" s="23" t="n"/>
      <c r="H210" s="10">
        <f>WEEKNUM(A210,2)</f>
        <v/>
      </c>
      <c r="I210" s="10">
        <f>TEXT(A210,"[$-ru-RU]dddd")</f>
        <v/>
      </c>
    </row>
    <row r="211" ht="24" customHeight="1">
      <c r="A211" s="8" t="n">
        <v>46287</v>
      </c>
      <c r="B211" s="9" t="n">
        <v>7</v>
      </c>
      <c r="C211" s="23" t="n"/>
      <c r="D211" s="10" t="inlineStr"/>
      <c r="E211" s="23" t="n"/>
      <c r="F211" s="23" t="n"/>
      <c r="G211" s="23" t="n"/>
      <c r="H211" s="10">
        <f>WEEKNUM(A211,2)</f>
        <v/>
      </c>
      <c r="I211" s="10">
        <f>TEXT(A211,"[$-ru-RU]dddd")</f>
        <v/>
      </c>
    </row>
    <row r="212" ht="24" customHeight="1">
      <c r="A212" s="8" t="n">
        <v>46287</v>
      </c>
      <c r="B212" s="9" t="n">
        <v>8</v>
      </c>
      <c r="C212" s="23" t="n"/>
      <c r="D212" s="10" t="inlineStr"/>
      <c r="E212" s="23" t="n"/>
      <c r="F212" s="23" t="n"/>
      <c r="G212" s="23" t="n"/>
      <c r="H212" s="10">
        <f>WEEKNUM(A212,2)</f>
        <v/>
      </c>
      <c r="I212" s="10">
        <f>TEXT(A212,"[$-ru-RU]dddd")</f>
        <v/>
      </c>
    </row>
    <row r="213" ht="24" customHeight="1">
      <c r="A213" s="8" t="n">
        <v>46287</v>
      </c>
      <c r="B213" s="9" t="n">
        <v>9</v>
      </c>
      <c r="C213" s="23" t="n"/>
      <c r="D213" s="10" t="inlineStr"/>
      <c r="E213" s="23" t="n"/>
      <c r="F213" s="23" t="n"/>
      <c r="G213" s="23" t="n"/>
      <c r="H213" s="10">
        <f>WEEKNUM(A213,2)</f>
        <v/>
      </c>
      <c r="I213" s="10">
        <f>TEXT(A213,"[$-ru-RU]dddd")</f>
        <v/>
      </c>
    </row>
    <row r="214" ht="24" customHeight="1">
      <c r="A214" s="19" t="n">
        <v>46287</v>
      </c>
      <c r="B214" s="20" t="n">
        <v>10</v>
      </c>
      <c r="C214" s="28" t="n"/>
      <c r="D214" s="21" t="inlineStr"/>
      <c r="E214" s="28" t="n"/>
      <c r="F214" s="28" t="n"/>
      <c r="G214" s="28" t="n"/>
      <c r="H214" s="21">
        <f>WEEKNUM(A214,2)</f>
        <v/>
      </c>
      <c r="I214" s="21">
        <f>TEXT(A214,"[$-ru-RU]dddd")</f>
        <v/>
      </c>
    </row>
    <row r="215" ht="24" customHeight="1">
      <c r="A215" s="8" t="n">
        <v>46288</v>
      </c>
      <c r="B215" s="9" t="n">
        <v>1</v>
      </c>
      <c r="C215" s="23" t="n"/>
      <c r="D215" s="10" t="inlineStr"/>
      <c r="E215" s="23" t="n"/>
      <c r="F215" s="23" t="n"/>
      <c r="G215" s="23" t="n"/>
      <c r="H215" s="10">
        <f>WEEKNUM(A215,2)</f>
        <v/>
      </c>
      <c r="I215" s="10">
        <f>TEXT(A215,"[$-ru-RU]dddd")</f>
        <v/>
      </c>
    </row>
    <row r="216" ht="24" customHeight="1">
      <c r="A216" s="8" t="n">
        <v>46288</v>
      </c>
      <c r="B216" s="9" t="n">
        <v>2</v>
      </c>
      <c r="C216" s="23" t="n"/>
      <c r="D216" s="10" t="inlineStr"/>
      <c r="E216" s="23" t="n"/>
      <c r="F216" s="23" t="n"/>
      <c r="G216" s="23" t="n"/>
      <c r="H216" s="10">
        <f>WEEKNUM(A216,2)</f>
        <v/>
      </c>
      <c r="I216" s="10">
        <f>TEXT(A216,"[$-ru-RU]dddd")</f>
        <v/>
      </c>
    </row>
    <row r="217" ht="24" customHeight="1">
      <c r="A217" s="8" t="n">
        <v>46288</v>
      </c>
      <c r="B217" s="9" t="n">
        <v>3</v>
      </c>
      <c r="C217" s="23" t="n"/>
      <c r="D217" s="10" t="inlineStr"/>
      <c r="E217" s="23" t="n"/>
      <c r="F217" s="23" t="n"/>
      <c r="G217" s="23" t="n"/>
      <c r="H217" s="10">
        <f>WEEKNUM(A217,2)</f>
        <v/>
      </c>
      <c r="I217" s="10">
        <f>TEXT(A217,"[$-ru-RU]dddd")</f>
        <v/>
      </c>
    </row>
    <row r="218" ht="24" customHeight="1">
      <c r="A218" s="8" t="n">
        <v>46288</v>
      </c>
      <c r="B218" s="9" t="n">
        <v>4</v>
      </c>
      <c r="C218" s="23" t="n"/>
      <c r="D218" s="10" t="inlineStr"/>
      <c r="E218" s="23" t="n"/>
      <c r="F218" s="23" t="n"/>
      <c r="G218" s="23" t="n"/>
      <c r="H218" s="10">
        <f>WEEKNUM(A218,2)</f>
        <v/>
      </c>
      <c r="I218" s="10">
        <f>TEXT(A218,"[$-ru-RU]dddd")</f>
        <v/>
      </c>
    </row>
    <row r="219" ht="24" customHeight="1">
      <c r="A219" s="8" t="n">
        <v>46288</v>
      </c>
      <c r="B219" s="9" t="n">
        <v>5</v>
      </c>
      <c r="C219" s="23" t="n"/>
      <c r="D219" s="10" t="inlineStr"/>
      <c r="E219" s="23" t="n"/>
      <c r="F219" s="23" t="n"/>
      <c r="G219" s="23" t="n"/>
      <c r="H219" s="10">
        <f>WEEKNUM(A219,2)</f>
        <v/>
      </c>
      <c r="I219" s="10">
        <f>TEXT(A219,"[$-ru-RU]dddd")</f>
        <v/>
      </c>
    </row>
    <row r="220" ht="24" customHeight="1">
      <c r="A220" s="8" t="n">
        <v>46288</v>
      </c>
      <c r="B220" s="9" t="n">
        <v>6</v>
      </c>
      <c r="C220" s="23" t="n"/>
      <c r="D220" s="10" t="inlineStr"/>
      <c r="E220" s="23" t="n"/>
      <c r="F220" s="23" t="n"/>
      <c r="G220" s="23" t="n"/>
      <c r="H220" s="10">
        <f>WEEKNUM(A220,2)</f>
        <v/>
      </c>
      <c r="I220" s="10">
        <f>TEXT(A220,"[$-ru-RU]dddd")</f>
        <v/>
      </c>
    </row>
    <row r="221" ht="24" customHeight="1">
      <c r="A221" s="8" t="n">
        <v>46288</v>
      </c>
      <c r="B221" s="9" t="n">
        <v>7</v>
      </c>
      <c r="C221" s="23" t="n"/>
      <c r="D221" s="10" t="inlineStr"/>
      <c r="E221" s="23" t="n"/>
      <c r="F221" s="23" t="n"/>
      <c r="G221" s="23" t="n"/>
      <c r="H221" s="10">
        <f>WEEKNUM(A221,2)</f>
        <v/>
      </c>
      <c r="I221" s="10">
        <f>TEXT(A221,"[$-ru-RU]dddd")</f>
        <v/>
      </c>
    </row>
    <row r="222" ht="24" customHeight="1">
      <c r="A222" s="8" t="n">
        <v>46288</v>
      </c>
      <c r="B222" s="9" t="n">
        <v>8</v>
      </c>
      <c r="C222" s="23" t="n"/>
      <c r="D222" s="10" t="inlineStr"/>
      <c r="E222" s="23" t="n"/>
      <c r="F222" s="23" t="n"/>
      <c r="G222" s="23" t="n"/>
      <c r="H222" s="10">
        <f>WEEKNUM(A222,2)</f>
        <v/>
      </c>
      <c r="I222" s="10">
        <f>TEXT(A222,"[$-ru-RU]dddd")</f>
        <v/>
      </c>
    </row>
    <row r="223" ht="24" customHeight="1">
      <c r="A223" s="8" t="n">
        <v>46288</v>
      </c>
      <c r="B223" s="9" t="n">
        <v>9</v>
      </c>
      <c r="C223" s="23" t="n"/>
      <c r="D223" s="10" t="inlineStr"/>
      <c r="E223" s="23" t="n"/>
      <c r="F223" s="23" t="n"/>
      <c r="G223" s="23" t="n"/>
      <c r="H223" s="10">
        <f>WEEKNUM(A223,2)</f>
        <v/>
      </c>
      <c r="I223" s="10">
        <f>TEXT(A223,"[$-ru-RU]dddd")</f>
        <v/>
      </c>
    </row>
    <row r="224" ht="24" customHeight="1">
      <c r="A224" s="19" t="n">
        <v>46288</v>
      </c>
      <c r="B224" s="20" t="n">
        <v>10</v>
      </c>
      <c r="C224" s="28" t="n"/>
      <c r="D224" s="21" t="inlineStr"/>
      <c r="E224" s="28" t="n"/>
      <c r="F224" s="28" t="n"/>
      <c r="G224" s="28" t="n"/>
      <c r="H224" s="21">
        <f>WEEKNUM(A224,2)</f>
        <v/>
      </c>
      <c r="I224" s="21">
        <f>TEXT(A224,"[$-ru-RU]dddd")</f>
        <v/>
      </c>
    </row>
    <row r="225" ht="24" customHeight="1">
      <c r="A225" s="8" t="n">
        <v>46289</v>
      </c>
      <c r="B225" s="9" t="n">
        <v>1</v>
      </c>
      <c r="C225" s="23" t="n"/>
      <c r="D225" s="10" t="inlineStr"/>
      <c r="E225" s="23" t="n"/>
      <c r="F225" s="23" t="n"/>
      <c r="G225" s="23" t="n"/>
      <c r="H225" s="10">
        <f>WEEKNUM(A225,2)</f>
        <v/>
      </c>
      <c r="I225" s="10">
        <f>TEXT(A225,"[$-ru-RU]dddd")</f>
        <v/>
      </c>
    </row>
    <row r="226" ht="24" customHeight="1">
      <c r="A226" s="8" t="n">
        <v>46289</v>
      </c>
      <c r="B226" s="9" t="n">
        <v>2</v>
      </c>
      <c r="C226" s="23" t="n"/>
      <c r="D226" s="10" t="inlineStr"/>
      <c r="E226" s="23" t="n"/>
      <c r="F226" s="23" t="n"/>
      <c r="G226" s="23" t="n"/>
      <c r="H226" s="10">
        <f>WEEKNUM(A226,2)</f>
        <v/>
      </c>
      <c r="I226" s="10">
        <f>TEXT(A226,"[$-ru-RU]dddd")</f>
        <v/>
      </c>
    </row>
    <row r="227" ht="24" customHeight="1">
      <c r="A227" s="8" t="n">
        <v>46289</v>
      </c>
      <c r="B227" s="9" t="n">
        <v>3</v>
      </c>
      <c r="C227" s="23" t="n"/>
      <c r="D227" s="10" t="inlineStr"/>
      <c r="E227" s="23" t="n"/>
      <c r="F227" s="23" t="n"/>
      <c r="G227" s="23" t="n"/>
      <c r="H227" s="10">
        <f>WEEKNUM(A227,2)</f>
        <v/>
      </c>
      <c r="I227" s="10">
        <f>TEXT(A227,"[$-ru-RU]dddd")</f>
        <v/>
      </c>
    </row>
    <row r="228" ht="24" customHeight="1">
      <c r="A228" s="8" t="n">
        <v>46289</v>
      </c>
      <c r="B228" s="9" t="n">
        <v>4</v>
      </c>
      <c r="C228" s="23" t="n"/>
      <c r="D228" s="10" t="inlineStr"/>
      <c r="E228" s="23" t="n"/>
      <c r="F228" s="23" t="n"/>
      <c r="G228" s="23" t="n"/>
      <c r="H228" s="10">
        <f>WEEKNUM(A228,2)</f>
        <v/>
      </c>
      <c r="I228" s="10">
        <f>TEXT(A228,"[$-ru-RU]dddd")</f>
        <v/>
      </c>
    </row>
    <row r="229" ht="24" customHeight="1">
      <c r="A229" s="8" t="n">
        <v>46289</v>
      </c>
      <c r="B229" s="9" t="n">
        <v>5</v>
      </c>
      <c r="C229" s="23" t="n"/>
      <c r="D229" s="10" t="inlineStr"/>
      <c r="E229" s="23" t="n"/>
      <c r="F229" s="23" t="n"/>
      <c r="G229" s="23" t="n"/>
      <c r="H229" s="10">
        <f>WEEKNUM(A229,2)</f>
        <v/>
      </c>
      <c r="I229" s="10">
        <f>TEXT(A229,"[$-ru-RU]dddd")</f>
        <v/>
      </c>
    </row>
    <row r="230" ht="24" customHeight="1">
      <c r="A230" s="8" t="n">
        <v>46289</v>
      </c>
      <c r="B230" s="9" t="n">
        <v>6</v>
      </c>
      <c r="C230" s="23" t="n"/>
      <c r="D230" s="10" t="inlineStr"/>
      <c r="E230" s="23" t="n"/>
      <c r="F230" s="23" t="n"/>
      <c r="G230" s="23" t="n"/>
      <c r="H230" s="10">
        <f>WEEKNUM(A230,2)</f>
        <v/>
      </c>
      <c r="I230" s="10">
        <f>TEXT(A230,"[$-ru-RU]dddd")</f>
        <v/>
      </c>
    </row>
    <row r="231" ht="24" customHeight="1">
      <c r="A231" s="8" t="n">
        <v>46289</v>
      </c>
      <c r="B231" s="9" t="n">
        <v>7</v>
      </c>
      <c r="C231" s="23" t="n"/>
      <c r="D231" s="10" t="inlineStr"/>
      <c r="E231" s="23" t="n"/>
      <c r="F231" s="23" t="n"/>
      <c r="G231" s="23" t="n"/>
      <c r="H231" s="10">
        <f>WEEKNUM(A231,2)</f>
        <v/>
      </c>
      <c r="I231" s="10">
        <f>TEXT(A231,"[$-ru-RU]dddd")</f>
        <v/>
      </c>
    </row>
    <row r="232" ht="24" customHeight="1">
      <c r="A232" s="8" t="n">
        <v>46289</v>
      </c>
      <c r="B232" s="9" t="n">
        <v>8</v>
      </c>
      <c r="C232" s="23" t="n"/>
      <c r="D232" s="10" t="inlineStr"/>
      <c r="E232" s="23" t="n"/>
      <c r="F232" s="23" t="n"/>
      <c r="G232" s="23" t="n"/>
      <c r="H232" s="10">
        <f>WEEKNUM(A232,2)</f>
        <v/>
      </c>
      <c r="I232" s="10">
        <f>TEXT(A232,"[$-ru-RU]dddd")</f>
        <v/>
      </c>
    </row>
    <row r="233" ht="24" customHeight="1">
      <c r="A233" s="8" t="n">
        <v>46289</v>
      </c>
      <c r="B233" s="9" t="n">
        <v>9</v>
      </c>
      <c r="C233" s="23" t="n"/>
      <c r="D233" s="10" t="inlineStr"/>
      <c r="E233" s="23" t="n"/>
      <c r="F233" s="23" t="n"/>
      <c r="G233" s="23" t="n"/>
      <c r="H233" s="10">
        <f>WEEKNUM(A233,2)</f>
        <v/>
      </c>
      <c r="I233" s="10">
        <f>TEXT(A233,"[$-ru-RU]dddd")</f>
        <v/>
      </c>
    </row>
    <row r="234" ht="24" customHeight="1">
      <c r="A234" s="19" t="n">
        <v>46289</v>
      </c>
      <c r="B234" s="20" t="n">
        <v>10</v>
      </c>
      <c r="C234" s="28" t="n"/>
      <c r="D234" s="21" t="inlineStr"/>
      <c r="E234" s="28" t="n"/>
      <c r="F234" s="28" t="n"/>
      <c r="G234" s="28" t="n"/>
      <c r="H234" s="21">
        <f>WEEKNUM(A234,2)</f>
        <v/>
      </c>
      <c r="I234" s="21">
        <f>TEXT(A234,"[$-ru-RU]dddd")</f>
        <v/>
      </c>
    </row>
    <row r="235" ht="24" customHeight="1">
      <c r="A235" s="8" t="n">
        <v>46290</v>
      </c>
      <c r="B235" s="9" t="n">
        <v>1</v>
      </c>
      <c r="C235" s="23" t="n"/>
      <c r="D235" s="10" t="inlineStr"/>
      <c r="E235" s="23" t="n"/>
      <c r="F235" s="23" t="n"/>
      <c r="G235" s="23" t="n"/>
      <c r="H235" s="10">
        <f>WEEKNUM(A235,2)</f>
        <v/>
      </c>
      <c r="I235" s="10">
        <f>TEXT(A235,"[$-ru-RU]dddd")</f>
        <v/>
      </c>
    </row>
    <row r="236" ht="24" customHeight="1">
      <c r="A236" s="8" t="n">
        <v>46290</v>
      </c>
      <c r="B236" s="9" t="n">
        <v>2</v>
      </c>
      <c r="C236" s="23" t="n"/>
      <c r="D236" s="10" t="inlineStr"/>
      <c r="E236" s="23" t="n"/>
      <c r="F236" s="23" t="n"/>
      <c r="G236" s="23" t="n"/>
      <c r="H236" s="10">
        <f>WEEKNUM(A236,2)</f>
        <v/>
      </c>
      <c r="I236" s="10">
        <f>TEXT(A236,"[$-ru-RU]dddd")</f>
        <v/>
      </c>
    </row>
    <row r="237" ht="24" customHeight="1">
      <c r="A237" s="8" t="n">
        <v>46290</v>
      </c>
      <c r="B237" s="9" t="n">
        <v>3</v>
      </c>
      <c r="C237" s="23" t="n"/>
      <c r="D237" s="10" t="inlineStr"/>
      <c r="E237" s="23" t="n"/>
      <c r="F237" s="23" t="n"/>
      <c r="G237" s="23" t="n"/>
      <c r="H237" s="10">
        <f>WEEKNUM(A237,2)</f>
        <v/>
      </c>
      <c r="I237" s="10">
        <f>TEXT(A237,"[$-ru-RU]dddd")</f>
        <v/>
      </c>
    </row>
    <row r="238" ht="24" customHeight="1">
      <c r="A238" s="8" t="n">
        <v>46290</v>
      </c>
      <c r="B238" s="9" t="n">
        <v>4</v>
      </c>
      <c r="C238" s="23" t="n"/>
      <c r="D238" s="10" t="inlineStr"/>
      <c r="E238" s="23" t="n"/>
      <c r="F238" s="23" t="n"/>
      <c r="G238" s="23" t="n"/>
      <c r="H238" s="10">
        <f>WEEKNUM(A238,2)</f>
        <v/>
      </c>
      <c r="I238" s="10">
        <f>TEXT(A238,"[$-ru-RU]dddd")</f>
        <v/>
      </c>
    </row>
    <row r="239" ht="24" customHeight="1">
      <c r="A239" s="8" t="n">
        <v>46290</v>
      </c>
      <c r="B239" s="9" t="n">
        <v>5</v>
      </c>
      <c r="C239" s="23" t="n"/>
      <c r="D239" s="10" t="inlineStr"/>
      <c r="E239" s="23" t="n"/>
      <c r="F239" s="23" t="n"/>
      <c r="G239" s="23" t="n"/>
      <c r="H239" s="10">
        <f>WEEKNUM(A239,2)</f>
        <v/>
      </c>
      <c r="I239" s="10">
        <f>TEXT(A239,"[$-ru-RU]dddd")</f>
        <v/>
      </c>
    </row>
    <row r="240" ht="24" customHeight="1">
      <c r="A240" s="8" t="n">
        <v>46290</v>
      </c>
      <c r="B240" s="9" t="n">
        <v>6</v>
      </c>
      <c r="C240" s="23" t="n"/>
      <c r="D240" s="10" t="inlineStr"/>
      <c r="E240" s="23" t="n"/>
      <c r="F240" s="23" t="n"/>
      <c r="G240" s="23" t="n"/>
      <c r="H240" s="10">
        <f>WEEKNUM(A240,2)</f>
        <v/>
      </c>
      <c r="I240" s="10">
        <f>TEXT(A240,"[$-ru-RU]dddd")</f>
        <v/>
      </c>
    </row>
    <row r="241" ht="24" customHeight="1">
      <c r="A241" s="8" t="n">
        <v>46290</v>
      </c>
      <c r="B241" s="9" t="n">
        <v>7</v>
      </c>
      <c r="C241" s="23" t="n"/>
      <c r="D241" s="10" t="inlineStr"/>
      <c r="E241" s="23" t="n"/>
      <c r="F241" s="23" t="n"/>
      <c r="G241" s="23" t="n"/>
      <c r="H241" s="10">
        <f>WEEKNUM(A241,2)</f>
        <v/>
      </c>
      <c r="I241" s="10">
        <f>TEXT(A241,"[$-ru-RU]dddd")</f>
        <v/>
      </c>
    </row>
    <row r="242" ht="24" customHeight="1">
      <c r="A242" s="8" t="n">
        <v>46290</v>
      </c>
      <c r="B242" s="9" t="n">
        <v>8</v>
      </c>
      <c r="C242" s="23" t="n"/>
      <c r="D242" s="10" t="inlineStr"/>
      <c r="E242" s="23" t="n"/>
      <c r="F242" s="23" t="n"/>
      <c r="G242" s="23" t="n"/>
      <c r="H242" s="10">
        <f>WEEKNUM(A242,2)</f>
        <v/>
      </c>
      <c r="I242" s="10">
        <f>TEXT(A242,"[$-ru-RU]dddd")</f>
        <v/>
      </c>
    </row>
    <row r="243" ht="24" customHeight="1">
      <c r="A243" s="8" t="n">
        <v>46290</v>
      </c>
      <c r="B243" s="9" t="n">
        <v>9</v>
      </c>
      <c r="C243" s="23" t="n"/>
      <c r="D243" s="10" t="inlineStr"/>
      <c r="E243" s="23" t="n"/>
      <c r="F243" s="23" t="n"/>
      <c r="G243" s="23" t="n"/>
      <c r="H243" s="10">
        <f>WEEKNUM(A243,2)</f>
        <v/>
      </c>
      <c r="I243" s="10">
        <f>TEXT(A243,"[$-ru-RU]dddd")</f>
        <v/>
      </c>
    </row>
    <row r="244" ht="24" customHeight="1">
      <c r="A244" s="19" t="n">
        <v>46290</v>
      </c>
      <c r="B244" s="20" t="n">
        <v>10</v>
      </c>
      <c r="C244" s="28" t="n"/>
      <c r="D244" s="21" t="inlineStr"/>
      <c r="E244" s="28" t="n"/>
      <c r="F244" s="28" t="n"/>
      <c r="G244" s="28" t="n"/>
      <c r="H244" s="21">
        <f>WEEKNUM(A244,2)</f>
        <v/>
      </c>
      <c r="I244" s="21">
        <f>TEXT(A244,"[$-ru-RU]dddd")</f>
        <v/>
      </c>
    </row>
    <row r="245" ht="24" customHeight="1">
      <c r="A245" s="8" t="n">
        <v>46291</v>
      </c>
      <c r="B245" s="9" t="n">
        <v>1</v>
      </c>
      <c r="C245" s="23" t="n"/>
      <c r="D245" s="10" t="inlineStr"/>
      <c r="E245" s="23" t="n"/>
      <c r="F245" s="23" t="n"/>
      <c r="G245" s="23" t="n"/>
      <c r="H245" s="10">
        <f>WEEKNUM(A245,2)</f>
        <v/>
      </c>
      <c r="I245" s="10">
        <f>TEXT(A245,"[$-ru-RU]dddd")</f>
        <v/>
      </c>
    </row>
    <row r="246" ht="24" customHeight="1">
      <c r="A246" s="8" t="n">
        <v>46291</v>
      </c>
      <c r="B246" s="9" t="n">
        <v>2</v>
      </c>
      <c r="C246" s="23" t="n"/>
      <c r="D246" s="10" t="inlineStr"/>
      <c r="E246" s="23" t="n"/>
      <c r="F246" s="23" t="n"/>
      <c r="G246" s="23" t="n"/>
      <c r="H246" s="10">
        <f>WEEKNUM(A246,2)</f>
        <v/>
      </c>
      <c r="I246" s="10">
        <f>TEXT(A246,"[$-ru-RU]dddd")</f>
        <v/>
      </c>
    </row>
    <row r="247" ht="24" customHeight="1">
      <c r="A247" s="8" t="n">
        <v>46291</v>
      </c>
      <c r="B247" s="9" t="n">
        <v>3</v>
      </c>
      <c r="C247" s="23" t="n"/>
      <c r="D247" s="10" t="inlineStr"/>
      <c r="E247" s="23" t="n"/>
      <c r="F247" s="23" t="n"/>
      <c r="G247" s="23" t="n"/>
      <c r="H247" s="10">
        <f>WEEKNUM(A247,2)</f>
        <v/>
      </c>
      <c r="I247" s="10">
        <f>TEXT(A247,"[$-ru-RU]dddd")</f>
        <v/>
      </c>
    </row>
    <row r="248" ht="24" customHeight="1">
      <c r="A248" s="8" t="n">
        <v>46291</v>
      </c>
      <c r="B248" s="9" t="n">
        <v>4</v>
      </c>
      <c r="C248" s="23" t="n"/>
      <c r="D248" s="10" t="inlineStr"/>
      <c r="E248" s="23" t="n"/>
      <c r="F248" s="23" t="n"/>
      <c r="G248" s="23" t="n"/>
      <c r="H248" s="10">
        <f>WEEKNUM(A248,2)</f>
        <v/>
      </c>
      <c r="I248" s="10">
        <f>TEXT(A248,"[$-ru-RU]dddd")</f>
        <v/>
      </c>
    </row>
    <row r="249" ht="24" customHeight="1">
      <c r="A249" s="8" t="n">
        <v>46291</v>
      </c>
      <c r="B249" s="9" t="n">
        <v>5</v>
      </c>
      <c r="C249" s="23" t="n"/>
      <c r="D249" s="10" t="inlineStr"/>
      <c r="E249" s="23" t="n"/>
      <c r="F249" s="23" t="n"/>
      <c r="G249" s="23" t="n"/>
      <c r="H249" s="10">
        <f>WEEKNUM(A249,2)</f>
        <v/>
      </c>
      <c r="I249" s="10">
        <f>TEXT(A249,"[$-ru-RU]dddd")</f>
        <v/>
      </c>
    </row>
    <row r="250" ht="24" customHeight="1">
      <c r="A250" s="8" t="n">
        <v>46291</v>
      </c>
      <c r="B250" s="9" t="n">
        <v>6</v>
      </c>
      <c r="C250" s="23" t="n"/>
      <c r="D250" s="10" t="inlineStr"/>
      <c r="E250" s="23" t="n"/>
      <c r="F250" s="23" t="n"/>
      <c r="G250" s="23" t="n"/>
      <c r="H250" s="10">
        <f>WEEKNUM(A250,2)</f>
        <v/>
      </c>
      <c r="I250" s="10">
        <f>TEXT(A250,"[$-ru-RU]dddd")</f>
        <v/>
      </c>
    </row>
    <row r="251" ht="24" customHeight="1">
      <c r="A251" s="8" t="n">
        <v>46291</v>
      </c>
      <c r="B251" s="9" t="n">
        <v>7</v>
      </c>
      <c r="C251" s="23" t="n"/>
      <c r="D251" s="10" t="inlineStr"/>
      <c r="E251" s="23" t="n"/>
      <c r="F251" s="23" t="n"/>
      <c r="G251" s="23" t="n"/>
      <c r="H251" s="10">
        <f>WEEKNUM(A251,2)</f>
        <v/>
      </c>
      <c r="I251" s="10">
        <f>TEXT(A251,"[$-ru-RU]dddd")</f>
        <v/>
      </c>
    </row>
    <row r="252" ht="24" customHeight="1">
      <c r="A252" s="8" t="n">
        <v>46291</v>
      </c>
      <c r="B252" s="9" t="n">
        <v>8</v>
      </c>
      <c r="C252" s="23" t="n"/>
      <c r="D252" s="10" t="inlineStr"/>
      <c r="E252" s="23" t="n"/>
      <c r="F252" s="23" t="n"/>
      <c r="G252" s="23" t="n"/>
      <c r="H252" s="10">
        <f>WEEKNUM(A252,2)</f>
        <v/>
      </c>
      <c r="I252" s="10">
        <f>TEXT(A252,"[$-ru-RU]dddd")</f>
        <v/>
      </c>
    </row>
    <row r="253" ht="24" customHeight="1">
      <c r="A253" s="8" t="n">
        <v>46291</v>
      </c>
      <c r="B253" s="9" t="n">
        <v>9</v>
      </c>
      <c r="C253" s="23" t="n"/>
      <c r="D253" s="10" t="inlineStr"/>
      <c r="E253" s="23" t="n"/>
      <c r="F253" s="23" t="n"/>
      <c r="G253" s="23" t="n"/>
      <c r="H253" s="10">
        <f>WEEKNUM(A253,2)</f>
        <v/>
      </c>
      <c r="I253" s="10">
        <f>TEXT(A253,"[$-ru-RU]dddd")</f>
        <v/>
      </c>
    </row>
    <row r="254" ht="24" customHeight="1">
      <c r="A254" s="19" t="n">
        <v>46291</v>
      </c>
      <c r="B254" s="20" t="n">
        <v>10</v>
      </c>
      <c r="C254" s="28" t="n"/>
      <c r="D254" s="21" t="inlineStr"/>
      <c r="E254" s="28" t="n"/>
      <c r="F254" s="28" t="n"/>
      <c r="G254" s="28" t="n"/>
      <c r="H254" s="21">
        <f>WEEKNUM(A254,2)</f>
        <v/>
      </c>
      <c r="I254" s="21">
        <f>TEXT(A254,"[$-ru-RU]dddd")</f>
        <v/>
      </c>
    </row>
    <row r="255" ht="24" customHeight="1">
      <c r="A255" s="8" t="n">
        <v>46292</v>
      </c>
      <c r="B255" s="9" t="n">
        <v>1</v>
      </c>
      <c r="C255" s="23" t="n"/>
      <c r="D255" s="10" t="inlineStr"/>
      <c r="E255" s="23" t="n"/>
      <c r="F255" s="23" t="n"/>
      <c r="G255" s="23" t="n"/>
      <c r="H255" s="10">
        <f>WEEKNUM(A255,2)</f>
        <v/>
      </c>
      <c r="I255" s="10">
        <f>TEXT(A255,"[$-ru-RU]dddd")</f>
        <v/>
      </c>
    </row>
    <row r="256" ht="24" customHeight="1">
      <c r="A256" s="8" t="n">
        <v>46292</v>
      </c>
      <c r="B256" s="9" t="n">
        <v>2</v>
      </c>
      <c r="C256" s="23" t="n"/>
      <c r="D256" s="10" t="inlineStr"/>
      <c r="E256" s="23" t="n"/>
      <c r="F256" s="23" t="n"/>
      <c r="G256" s="23" t="n"/>
      <c r="H256" s="10">
        <f>WEEKNUM(A256,2)</f>
        <v/>
      </c>
      <c r="I256" s="10">
        <f>TEXT(A256,"[$-ru-RU]dddd")</f>
        <v/>
      </c>
    </row>
    <row r="257" ht="24" customHeight="1">
      <c r="A257" s="8" t="n">
        <v>46292</v>
      </c>
      <c r="B257" s="9" t="n">
        <v>3</v>
      </c>
      <c r="C257" s="23" t="n"/>
      <c r="D257" s="10" t="inlineStr"/>
      <c r="E257" s="23" t="n"/>
      <c r="F257" s="23" t="n"/>
      <c r="G257" s="23" t="n"/>
      <c r="H257" s="10">
        <f>WEEKNUM(A257,2)</f>
        <v/>
      </c>
      <c r="I257" s="10">
        <f>TEXT(A257,"[$-ru-RU]dddd")</f>
        <v/>
      </c>
    </row>
    <row r="258" ht="24" customHeight="1">
      <c r="A258" s="8" t="n">
        <v>46292</v>
      </c>
      <c r="B258" s="9" t="n">
        <v>4</v>
      </c>
      <c r="C258" s="23" t="n"/>
      <c r="D258" s="10" t="inlineStr"/>
      <c r="E258" s="23" t="n"/>
      <c r="F258" s="23" t="n"/>
      <c r="G258" s="23" t="n"/>
      <c r="H258" s="10">
        <f>WEEKNUM(A258,2)</f>
        <v/>
      </c>
      <c r="I258" s="10">
        <f>TEXT(A258,"[$-ru-RU]dddd")</f>
        <v/>
      </c>
    </row>
    <row r="259" ht="24" customHeight="1">
      <c r="A259" s="8" t="n">
        <v>46292</v>
      </c>
      <c r="B259" s="9" t="n">
        <v>5</v>
      </c>
      <c r="C259" s="23" t="n"/>
      <c r="D259" s="10" t="inlineStr"/>
      <c r="E259" s="23" t="n"/>
      <c r="F259" s="23" t="n"/>
      <c r="G259" s="23" t="n"/>
      <c r="H259" s="10">
        <f>WEEKNUM(A259,2)</f>
        <v/>
      </c>
      <c r="I259" s="10">
        <f>TEXT(A259,"[$-ru-RU]dddd")</f>
        <v/>
      </c>
    </row>
    <row r="260" ht="24" customHeight="1">
      <c r="A260" s="8" t="n">
        <v>46292</v>
      </c>
      <c r="B260" s="9" t="n">
        <v>6</v>
      </c>
      <c r="C260" s="23" t="n"/>
      <c r="D260" s="10" t="inlineStr"/>
      <c r="E260" s="23" t="n"/>
      <c r="F260" s="23" t="n"/>
      <c r="G260" s="23" t="n"/>
      <c r="H260" s="10">
        <f>WEEKNUM(A260,2)</f>
        <v/>
      </c>
      <c r="I260" s="10">
        <f>TEXT(A260,"[$-ru-RU]dddd")</f>
        <v/>
      </c>
    </row>
    <row r="261" ht="24" customHeight="1">
      <c r="A261" s="8" t="n">
        <v>46292</v>
      </c>
      <c r="B261" s="9" t="n">
        <v>7</v>
      </c>
      <c r="C261" s="23" t="n"/>
      <c r="D261" s="10" t="inlineStr"/>
      <c r="E261" s="23" t="n"/>
      <c r="F261" s="23" t="n"/>
      <c r="G261" s="23" t="n"/>
      <c r="H261" s="10">
        <f>WEEKNUM(A261,2)</f>
        <v/>
      </c>
      <c r="I261" s="10">
        <f>TEXT(A261,"[$-ru-RU]dddd")</f>
        <v/>
      </c>
    </row>
    <row r="262" ht="24" customHeight="1">
      <c r="A262" s="8" t="n">
        <v>46292</v>
      </c>
      <c r="B262" s="9" t="n">
        <v>8</v>
      </c>
      <c r="C262" s="23" t="n"/>
      <c r="D262" s="10" t="inlineStr"/>
      <c r="E262" s="23" t="n"/>
      <c r="F262" s="23" t="n"/>
      <c r="G262" s="23" t="n"/>
      <c r="H262" s="10">
        <f>WEEKNUM(A262,2)</f>
        <v/>
      </c>
      <c r="I262" s="10">
        <f>TEXT(A262,"[$-ru-RU]dddd")</f>
        <v/>
      </c>
    </row>
    <row r="263" ht="24" customHeight="1">
      <c r="A263" s="8" t="n">
        <v>46292</v>
      </c>
      <c r="B263" s="9" t="n">
        <v>9</v>
      </c>
      <c r="C263" s="23" t="n"/>
      <c r="D263" s="10" t="inlineStr"/>
      <c r="E263" s="23" t="n"/>
      <c r="F263" s="23" t="n"/>
      <c r="G263" s="23" t="n"/>
      <c r="H263" s="10">
        <f>WEEKNUM(A263,2)</f>
        <v/>
      </c>
      <c r="I263" s="10">
        <f>TEXT(A263,"[$-ru-RU]dddd")</f>
        <v/>
      </c>
    </row>
    <row r="264" ht="24" customHeight="1">
      <c r="A264" s="19" t="n">
        <v>46292</v>
      </c>
      <c r="B264" s="20" t="n">
        <v>10</v>
      </c>
      <c r="C264" s="28" t="n"/>
      <c r="D264" s="21" t="inlineStr"/>
      <c r="E264" s="28" t="n"/>
      <c r="F264" s="28" t="n"/>
      <c r="G264" s="28" t="n"/>
      <c r="H264" s="21">
        <f>WEEKNUM(A264,2)</f>
        <v/>
      </c>
      <c r="I264" s="21">
        <f>TEXT(A264,"[$-ru-RU]dddd")</f>
        <v/>
      </c>
    </row>
    <row r="265" ht="24" customHeight="1">
      <c r="A265" s="8" t="n">
        <v>46293</v>
      </c>
      <c r="B265" s="9" t="n">
        <v>1</v>
      </c>
      <c r="C265" s="23" t="n"/>
      <c r="D265" s="10" t="inlineStr"/>
      <c r="E265" s="23" t="n"/>
      <c r="F265" s="23" t="n"/>
      <c r="G265" s="23" t="n"/>
      <c r="H265" s="10">
        <f>WEEKNUM(A265,2)</f>
        <v/>
      </c>
      <c r="I265" s="10">
        <f>TEXT(A265,"[$-ru-RU]dddd")</f>
        <v/>
      </c>
    </row>
    <row r="266" ht="24" customHeight="1">
      <c r="A266" s="8" t="n">
        <v>46293</v>
      </c>
      <c r="B266" s="9" t="n">
        <v>2</v>
      </c>
      <c r="C266" s="23" t="n"/>
      <c r="D266" s="10" t="inlineStr"/>
      <c r="E266" s="23" t="n"/>
      <c r="F266" s="23" t="n"/>
      <c r="G266" s="23" t="n"/>
      <c r="H266" s="10">
        <f>WEEKNUM(A266,2)</f>
        <v/>
      </c>
      <c r="I266" s="10">
        <f>TEXT(A266,"[$-ru-RU]dddd")</f>
        <v/>
      </c>
    </row>
    <row r="267" ht="24" customHeight="1">
      <c r="A267" s="8" t="n">
        <v>46293</v>
      </c>
      <c r="B267" s="9" t="n">
        <v>3</v>
      </c>
      <c r="C267" s="23" t="n"/>
      <c r="D267" s="10" t="inlineStr"/>
      <c r="E267" s="23" t="n"/>
      <c r="F267" s="23" t="n"/>
      <c r="G267" s="23" t="n"/>
      <c r="H267" s="10">
        <f>WEEKNUM(A267,2)</f>
        <v/>
      </c>
      <c r="I267" s="10">
        <f>TEXT(A267,"[$-ru-RU]dddd")</f>
        <v/>
      </c>
    </row>
    <row r="268" ht="24" customHeight="1">
      <c r="A268" s="8" t="n">
        <v>46293</v>
      </c>
      <c r="B268" s="9" t="n">
        <v>4</v>
      </c>
      <c r="C268" s="23" t="n"/>
      <c r="D268" s="10" t="inlineStr"/>
      <c r="E268" s="23" t="n"/>
      <c r="F268" s="23" t="n"/>
      <c r="G268" s="23" t="n"/>
      <c r="H268" s="10">
        <f>WEEKNUM(A268,2)</f>
        <v/>
      </c>
      <c r="I268" s="10">
        <f>TEXT(A268,"[$-ru-RU]dddd")</f>
        <v/>
      </c>
    </row>
    <row r="269" ht="24" customHeight="1">
      <c r="A269" s="8" t="n">
        <v>46293</v>
      </c>
      <c r="B269" s="9" t="n">
        <v>5</v>
      </c>
      <c r="C269" s="23" t="n"/>
      <c r="D269" s="10" t="inlineStr"/>
      <c r="E269" s="23" t="n"/>
      <c r="F269" s="23" t="n"/>
      <c r="G269" s="23" t="n"/>
      <c r="H269" s="10">
        <f>WEEKNUM(A269,2)</f>
        <v/>
      </c>
      <c r="I269" s="10">
        <f>TEXT(A269,"[$-ru-RU]dddd")</f>
        <v/>
      </c>
    </row>
    <row r="270" ht="24" customHeight="1">
      <c r="A270" s="8" t="n">
        <v>46293</v>
      </c>
      <c r="B270" s="9" t="n">
        <v>6</v>
      </c>
      <c r="C270" s="23" t="n"/>
      <c r="D270" s="10" t="inlineStr"/>
      <c r="E270" s="23" t="n"/>
      <c r="F270" s="23" t="n"/>
      <c r="G270" s="23" t="n"/>
      <c r="H270" s="10">
        <f>WEEKNUM(A270,2)</f>
        <v/>
      </c>
      <c r="I270" s="10">
        <f>TEXT(A270,"[$-ru-RU]dddd")</f>
        <v/>
      </c>
    </row>
    <row r="271" ht="24" customHeight="1">
      <c r="A271" s="8" t="n">
        <v>46293</v>
      </c>
      <c r="B271" s="9" t="n">
        <v>7</v>
      </c>
      <c r="C271" s="23" t="n"/>
      <c r="D271" s="10" t="inlineStr"/>
      <c r="E271" s="23" t="n"/>
      <c r="F271" s="23" t="n"/>
      <c r="G271" s="23" t="n"/>
      <c r="H271" s="10">
        <f>WEEKNUM(A271,2)</f>
        <v/>
      </c>
      <c r="I271" s="10">
        <f>TEXT(A271,"[$-ru-RU]dddd")</f>
        <v/>
      </c>
    </row>
    <row r="272" ht="24" customHeight="1">
      <c r="A272" s="8" t="n">
        <v>46293</v>
      </c>
      <c r="B272" s="9" t="n">
        <v>8</v>
      </c>
      <c r="C272" s="23" t="n"/>
      <c r="D272" s="10" t="inlineStr"/>
      <c r="E272" s="23" t="n"/>
      <c r="F272" s="23" t="n"/>
      <c r="G272" s="23" t="n"/>
      <c r="H272" s="10">
        <f>WEEKNUM(A272,2)</f>
        <v/>
      </c>
      <c r="I272" s="10">
        <f>TEXT(A272,"[$-ru-RU]dddd")</f>
        <v/>
      </c>
    </row>
    <row r="273" ht="24" customHeight="1">
      <c r="A273" s="8" t="n">
        <v>46293</v>
      </c>
      <c r="B273" s="9" t="n">
        <v>9</v>
      </c>
      <c r="C273" s="23" t="n"/>
      <c r="D273" s="10" t="inlineStr"/>
      <c r="E273" s="23" t="n"/>
      <c r="F273" s="23" t="n"/>
      <c r="G273" s="23" t="n"/>
      <c r="H273" s="10">
        <f>WEEKNUM(A273,2)</f>
        <v/>
      </c>
      <c r="I273" s="10">
        <f>TEXT(A273,"[$-ru-RU]dddd")</f>
        <v/>
      </c>
    </row>
    <row r="274" ht="24" customHeight="1">
      <c r="A274" s="19" t="n">
        <v>46293</v>
      </c>
      <c r="B274" s="20" t="n">
        <v>10</v>
      </c>
      <c r="C274" s="28" t="n"/>
      <c r="D274" s="21" t="inlineStr"/>
      <c r="E274" s="28" t="n"/>
      <c r="F274" s="28" t="n"/>
      <c r="G274" s="28" t="n"/>
      <c r="H274" s="21">
        <f>WEEKNUM(A274,2)</f>
        <v/>
      </c>
      <c r="I274" s="21">
        <f>TEXT(A274,"[$-ru-RU]dddd")</f>
        <v/>
      </c>
    </row>
    <row r="275" ht="24" customHeight="1">
      <c r="A275" s="8" t="n">
        <v>46294</v>
      </c>
      <c r="B275" s="9" t="n">
        <v>1</v>
      </c>
      <c r="C275" s="23" t="n"/>
      <c r="D275" s="10" t="inlineStr"/>
      <c r="E275" s="23" t="n"/>
      <c r="F275" s="23" t="n"/>
      <c r="G275" s="23" t="n"/>
      <c r="H275" s="10">
        <f>WEEKNUM(A275,2)</f>
        <v/>
      </c>
      <c r="I275" s="10">
        <f>TEXT(A275,"[$-ru-RU]dddd")</f>
        <v/>
      </c>
    </row>
    <row r="276" ht="24" customHeight="1">
      <c r="A276" s="8" t="n">
        <v>46294</v>
      </c>
      <c r="B276" s="9" t="n">
        <v>2</v>
      </c>
      <c r="C276" s="23" t="n"/>
      <c r="D276" s="10" t="inlineStr"/>
      <c r="E276" s="23" t="n"/>
      <c r="F276" s="23" t="n"/>
      <c r="G276" s="23" t="n"/>
      <c r="H276" s="10">
        <f>WEEKNUM(A276,2)</f>
        <v/>
      </c>
      <c r="I276" s="10">
        <f>TEXT(A276,"[$-ru-RU]dddd")</f>
        <v/>
      </c>
    </row>
    <row r="277" ht="24" customHeight="1">
      <c r="A277" s="8" t="n">
        <v>46294</v>
      </c>
      <c r="B277" s="9" t="n">
        <v>3</v>
      </c>
      <c r="C277" s="23" t="n"/>
      <c r="D277" s="10" t="inlineStr"/>
      <c r="E277" s="23" t="n"/>
      <c r="F277" s="23" t="n"/>
      <c r="G277" s="23" t="n"/>
      <c r="H277" s="10">
        <f>WEEKNUM(A277,2)</f>
        <v/>
      </c>
      <c r="I277" s="10">
        <f>TEXT(A277,"[$-ru-RU]dddd")</f>
        <v/>
      </c>
    </row>
    <row r="278" ht="24" customHeight="1">
      <c r="A278" s="8" t="n">
        <v>46294</v>
      </c>
      <c r="B278" s="9" t="n">
        <v>4</v>
      </c>
      <c r="C278" s="23" t="n"/>
      <c r="D278" s="10" t="inlineStr"/>
      <c r="E278" s="23" t="n"/>
      <c r="F278" s="23" t="n"/>
      <c r="G278" s="23" t="n"/>
      <c r="H278" s="10">
        <f>WEEKNUM(A278,2)</f>
        <v/>
      </c>
      <c r="I278" s="10">
        <f>TEXT(A278,"[$-ru-RU]dddd")</f>
        <v/>
      </c>
    </row>
    <row r="279" ht="24" customHeight="1">
      <c r="A279" s="8" t="n">
        <v>46294</v>
      </c>
      <c r="B279" s="9" t="n">
        <v>5</v>
      </c>
      <c r="C279" s="23" t="n"/>
      <c r="D279" s="10" t="inlineStr"/>
      <c r="E279" s="23" t="n"/>
      <c r="F279" s="23" t="n"/>
      <c r="G279" s="23" t="n"/>
      <c r="H279" s="10">
        <f>WEEKNUM(A279,2)</f>
        <v/>
      </c>
      <c r="I279" s="10">
        <f>TEXT(A279,"[$-ru-RU]dddd")</f>
        <v/>
      </c>
    </row>
    <row r="280" ht="24" customHeight="1">
      <c r="A280" s="8" t="n">
        <v>46294</v>
      </c>
      <c r="B280" s="9" t="n">
        <v>6</v>
      </c>
      <c r="C280" s="23" t="n"/>
      <c r="D280" s="10" t="inlineStr"/>
      <c r="E280" s="23" t="n"/>
      <c r="F280" s="23" t="n"/>
      <c r="G280" s="23" t="n"/>
      <c r="H280" s="10">
        <f>WEEKNUM(A280,2)</f>
        <v/>
      </c>
      <c r="I280" s="10">
        <f>TEXT(A280,"[$-ru-RU]dddd")</f>
        <v/>
      </c>
    </row>
    <row r="281" ht="24" customHeight="1">
      <c r="A281" s="8" t="n">
        <v>46294</v>
      </c>
      <c r="B281" s="9" t="n">
        <v>7</v>
      </c>
      <c r="C281" s="23" t="n"/>
      <c r="D281" s="10" t="inlineStr"/>
      <c r="E281" s="23" t="n"/>
      <c r="F281" s="23" t="n"/>
      <c r="G281" s="23" t="n"/>
      <c r="H281" s="10">
        <f>WEEKNUM(A281,2)</f>
        <v/>
      </c>
      <c r="I281" s="10">
        <f>TEXT(A281,"[$-ru-RU]dddd")</f>
        <v/>
      </c>
    </row>
    <row r="282" ht="24" customHeight="1">
      <c r="A282" s="8" t="n">
        <v>46294</v>
      </c>
      <c r="B282" s="9" t="n">
        <v>8</v>
      </c>
      <c r="C282" s="23" t="n"/>
      <c r="D282" s="10" t="inlineStr"/>
      <c r="E282" s="23" t="n"/>
      <c r="F282" s="23" t="n"/>
      <c r="G282" s="23" t="n"/>
      <c r="H282" s="10">
        <f>WEEKNUM(A282,2)</f>
        <v/>
      </c>
      <c r="I282" s="10">
        <f>TEXT(A282,"[$-ru-RU]dddd")</f>
        <v/>
      </c>
    </row>
    <row r="283" ht="24" customHeight="1">
      <c r="A283" s="8" t="n">
        <v>46294</v>
      </c>
      <c r="B283" s="9" t="n">
        <v>9</v>
      </c>
      <c r="C283" s="23" t="n"/>
      <c r="D283" s="10" t="inlineStr"/>
      <c r="E283" s="23" t="n"/>
      <c r="F283" s="23" t="n"/>
      <c r="G283" s="23" t="n"/>
      <c r="H283" s="10">
        <f>WEEKNUM(A283,2)</f>
        <v/>
      </c>
      <c r="I283" s="10">
        <f>TEXT(A283,"[$-ru-RU]dddd")</f>
        <v/>
      </c>
    </row>
    <row r="284" ht="24" customHeight="1">
      <c r="A284" s="19" t="n">
        <v>46294</v>
      </c>
      <c r="B284" s="20" t="n">
        <v>10</v>
      </c>
      <c r="C284" s="28" t="n"/>
      <c r="D284" s="21" t="inlineStr"/>
      <c r="E284" s="28" t="n"/>
      <c r="F284" s="28" t="n"/>
      <c r="G284" s="28" t="n"/>
      <c r="H284" s="21">
        <f>WEEKNUM(A284,2)</f>
        <v/>
      </c>
      <c r="I284" s="21">
        <f>TEXT(A284,"[$-ru-RU]dddd")</f>
        <v/>
      </c>
    </row>
    <row r="285" ht="24" customHeight="1">
      <c r="A285" s="8" t="n">
        <v>46295</v>
      </c>
      <c r="B285" s="9" t="n">
        <v>1</v>
      </c>
      <c r="C285" s="23" t="n"/>
      <c r="D285" s="10" t="inlineStr"/>
      <c r="E285" s="23" t="n"/>
      <c r="F285" s="23" t="n"/>
      <c r="G285" s="23" t="n"/>
      <c r="H285" s="10">
        <f>WEEKNUM(A285,2)</f>
        <v/>
      </c>
      <c r="I285" s="10">
        <f>TEXT(A285,"[$-ru-RU]dddd")</f>
        <v/>
      </c>
    </row>
    <row r="286" ht="24" customHeight="1">
      <c r="A286" s="8" t="n">
        <v>46295</v>
      </c>
      <c r="B286" s="9" t="n">
        <v>2</v>
      </c>
      <c r="C286" s="23" t="n"/>
      <c r="D286" s="10" t="inlineStr"/>
      <c r="E286" s="23" t="n"/>
      <c r="F286" s="23" t="n"/>
      <c r="G286" s="23" t="n"/>
      <c r="H286" s="10">
        <f>WEEKNUM(A286,2)</f>
        <v/>
      </c>
      <c r="I286" s="10">
        <f>TEXT(A286,"[$-ru-RU]dddd")</f>
        <v/>
      </c>
    </row>
    <row r="287" ht="24" customHeight="1">
      <c r="A287" s="8" t="n">
        <v>46295</v>
      </c>
      <c r="B287" s="9" t="n">
        <v>3</v>
      </c>
      <c r="C287" s="23" t="n"/>
      <c r="D287" s="10" t="inlineStr"/>
      <c r="E287" s="23" t="n"/>
      <c r="F287" s="23" t="n"/>
      <c r="G287" s="23" t="n"/>
      <c r="H287" s="10">
        <f>WEEKNUM(A287,2)</f>
        <v/>
      </c>
      <c r="I287" s="10">
        <f>TEXT(A287,"[$-ru-RU]dddd")</f>
        <v/>
      </c>
    </row>
    <row r="288" ht="24" customHeight="1">
      <c r="A288" s="8" t="n">
        <v>46295</v>
      </c>
      <c r="B288" s="9" t="n">
        <v>4</v>
      </c>
      <c r="C288" s="23" t="n"/>
      <c r="D288" s="10" t="inlineStr"/>
      <c r="E288" s="23" t="n"/>
      <c r="F288" s="23" t="n"/>
      <c r="G288" s="23" t="n"/>
      <c r="H288" s="10">
        <f>WEEKNUM(A288,2)</f>
        <v/>
      </c>
      <c r="I288" s="10">
        <f>TEXT(A288,"[$-ru-RU]dddd")</f>
        <v/>
      </c>
    </row>
    <row r="289" ht="24" customHeight="1">
      <c r="A289" s="8" t="n">
        <v>46295</v>
      </c>
      <c r="B289" s="9" t="n">
        <v>5</v>
      </c>
      <c r="C289" s="23" t="n"/>
      <c r="D289" s="10" t="inlineStr"/>
      <c r="E289" s="23" t="n"/>
      <c r="F289" s="23" t="n"/>
      <c r="G289" s="23" t="n"/>
      <c r="H289" s="10">
        <f>WEEKNUM(A289,2)</f>
        <v/>
      </c>
      <c r="I289" s="10">
        <f>TEXT(A289,"[$-ru-RU]dddd")</f>
        <v/>
      </c>
    </row>
    <row r="290" ht="24" customHeight="1">
      <c r="A290" s="8" t="n">
        <v>46295</v>
      </c>
      <c r="B290" s="9" t="n">
        <v>6</v>
      </c>
      <c r="C290" s="23" t="n"/>
      <c r="D290" s="10" t="inlineStr"/>
      <c r="E290" s="23" t="n"/>
      <c r="F290" s="23" t="n"/>
      <c r="G290" s="23" t="n"/>
      <c r="H290" s="10">
        <f>WEEKNUM(A290,2)</f>
        <v/>
      </c>
      <c r="I290" s="10">
        <f>TEXT(A290,"[$-ru-RU]dddd")</f>
        <v/>
      </c>
    </row>
    <row r="291" ht="24" customHeight="1">
      <c r="A291" s="8" t="n">
        <v>46295</v>
      </c>
      <c r="B291" s="9" t="n">
        <v>7</v>
      </c>
      <c r="C291" s="23" t="n"/>
      <c r="D291" s="10" t="inlineStr"/>
      <c r="E291" s="23" t="n"/>
      <c r="F291" s="23" t="n"/>
      <c r="G291" s="23" t="n"/>
      <c r="H291" s="10">
        <f>WEEKNUM(A291,2)</f>
        <v/>
      </c>
      <c r="I291" s="10">
        <f>TEXT(A291,"[$-ru-RU]dddd")</f>
        <v/>
      </c>
    </row>
    <row r="292" ht="24" customHeight="1">
      <c r="A292" s="8" t="n">
        <v>46295</v>
      </c>
      <c r="B292" s="9" t="n">
        <v>8</v>
      </c>
      <c r="C292" s="23" t="n"/>
      <c r="D292" s="10" t="inlineStr"/>
      <c r="E292" s="23" t="n"/>
      <c r="F292" s="23" t="n"/>
      <c r="G292" s="23" t="n"/>
      <c r="H292" s="10">
        <f>WEEKNUM(A292,2)</f>
        <v/>
      </c>
      <c r="I292" s="10">
        <f>TEXT(A292,"[$-ru-RU]dddd")</f>
        <v/>
      </c>
    </row>
    <row r="293" ht="24" customHeight="1">
      <c r="A293" s="8" t="n">
        <v>46295</v>
      </c>
      <c r="B293" s="9" t="n">
        <v>9</v>
      </c>
      <c r="C293" s="23" t="n"/>
      <c r="D293" s="10" t="inlineStr"/>
      <c r="E293" s="23" t="n"/>
      <c r="F293" s="23" t="n"/>
      <c r="G293" s="23" t="n"/>
      <c r="H293" s="10">
        <f>WEEKNUM(A293,2)</f>
        <v/>
      </c>
      <c r="I293" s="10">
        <f>TEXT(A293,"[$-ru-RU]dddd")</f>
        <v/>
      </c>
    </row>
    <row r="294" ht="24" customHeight="1">
      <c r="A294" s="19" t="n">
        <v>46295</v>
      </c>
      <c r="B294" s="20" t="n">
        <v>10</v>
      </c>
      <c r="C294" s="28" t="n"/>
      <c r="D294" s="21" t="inlineStr"/>
      <c r="E294" s="28" t="n"/>
      <c r="F294" s="28" t="n"/>
      <c r="G294" s="28" t="n"/>
      <c r="H294" s="21">
        <f>WEEKNUM(A294,2)</f>
        <v/>
      </c>
      <c r="I294" s="21">
        <f>TEXT(A294,"[$-ru-RU]dddd")</f>
        <v/>
      </c>
    </row>
    <row r="295" ht="24" customHeight="1">
      <c r="A295" s="8" t="n">
        <v>46296</v>
      </c>
      <c r="B295" s="9" t="n">
        <v>1</v>
      </c>
      <c r="C295" s="23" t="n"/>
      <c r="D295" s="10" t="inlineStr"/>
      <c r="E295" s="23" t="n"/>
      <c r="F295" s="23" t="n"/>
      <c r="G295" s="23" t="n"/>
      <c r="H295" s="10">
        <f>WEEKNUM(A295,2)</f>
        <v/>
      </c>
      <c r="I295" s="10">
        <f>TEXT(A295,"[$-ru-RU]dddd")</f>
        <v/>
      </c>
    </row>
    <row r="296" ht="24" customHeight="1">
      <c r="A296" s="8" t="n">
        <v>46296</v>
      </c>
      <c r="B296" s="9" t="n">
        <v>2</v>
      </c>
      <c r="C296" s="23" t="n"/>
      <c r="D296" s="10" t="inlineStr"/>
      <c r="E296" s="23" t="n"/>
      <c r="F296" s="23" t="n"/>
      <c r="G296" s="23" t="n"/>
      <c r="H296" s="10">
        <f>WEEKNUM(A296,2)</f>
        <v/>
      </c>
      <c r="I296" s="10">
        <f>TEXT(A296,"[$-ru-RU]dddd")</f>
        <v/>
      </c>
    </row>
    <row r="297" ht="24" customHeight="1">
      <c r="A297" s="8" t="n">
        <v>46296</v>
      </c>
      <c r="B297" s="9" t="n">
        <v>3</v>
      </c>
      <c r="C297" s="23" t="n"/>
      <c r="D297" s="10" t="inlineStr"/>
      <c r="E297" s="23" t="n"/>
      <c r="F297" s="23" t="n"/>
      <c r="G297" s="23" t="n"/>
      <c r="H297" s="10">
        <f>WEEKNUM(A297,2)</f>
        <v/>
      </c>
      <c r="I297" s="10">
        <f>TEXT(A297,"[$-ru-RU]dddd")</f>
        <v/>
      </c>
    </row>
    <row r="298" ht="24" customHeight="1">
      <c r="A298" s="8" t="n">
        <v>46296</v>
      </c>
      <c r="B298" s="9" t="n">
        <v>4</v>
      </c>
      <c r="C298" s="23" t="n"/>
      <c r="D298" s="10" t="inlineStr"/>
      <c r="E298" s="23" t="n"/>
      <c r="F298" s="23" t="n"/>
      <c r="G298" s="23" t="n"/>
      <c r="H298" s="10">
        <f>WEEKNUM(A298,2)</f>
        <v/>
      </c>
      <c r="I298" s="10">
        <f>TEXT(A298,"[$-ru-RU]dddd")</f>
        <v/>
      </c>
    </row>
    <row r="299" ht="24" customHeight="1">
      <c r="A299" s="8" t="n">
        <v>46296</v>
      </c>
      <c r="B299" s="9" t="n">
        <v>5</v>
      </c>
      <c r="C299" s="23" t="n"/>
      <c r="D299" s="10" t="inlineStr"/>
      <c r="E299" s="23" t="n"/>
      <c r="F299" s="23" t="n"/>
      <c r="G299" s="23" t="n"/>
      <c r="H299" s="10">
        <f>WEEKNUM(A299,2)</f>
        <v/>
      </c>
      <c r="I299" s="10">
        <f>TEXT(A299,"[$-ru-RU]dddd")</f>
        <v/>
      </c>
    </row>
    <row r="300" ht="24" customHeight="1">
      <c r="A300" s="8" t="n">
        <v>46296</v>
      </c>
      <c r="B300" s="9" t="n">
        <v>6</v>
      </c>
      <c r="C300" s="23" t="n"/>
      <c r="D300" s="10" t="inlineStr"/>
      <c r="E300" s="23" t="n"/>
      <c r="F300" s="23" t="n"/>
      <c r="G300" s="23" t="n"/>
      <c r="H300" s="10">
        <f>WEEKNUM(A300,2)</f>
        <v/>
      </c>
      <c r="I300" s="10">
        <f>TEXT(A300,"[$-ru-RU]dddd")</f>
        <v/>
      </c>
    </row>
    <row r="301" ht="24" customHeight="1">
      <c r="A301" s="8" t="n">
        <v>46296</v>
      </c>
      <c r="B301" s="9" t="n">
        <v>7</v>
      </c>
      <c r="C301" s="23" t="n"/>
      <c r="D301" s="10" t="inlineStr"/>
      <c r="E301" s="23" t="n"/>
      <c r="F301" s="23" t="n"/>
      <c r="G301" s="23" t="n"/>
      <c r="H301" s="10">
        <f>WEEKNUM(A301,2)</f>
        <v/>
      </c>
      <c r="I301" s="10">
        <f>TEXT(A301,"[$-ru-RU]dddd")</f>
        <v/>
      </c>
    </row>
    <row r="302" ht="24" customHeight="1">
      <c r="A302" s="8" t="n">
        <v>46296</v>
      </c>
      <c r="B302" s="9" t="n">
        <v>8</v>
      </c>
      <c r="C302" s="23" t="n"/>
      <c r="D302" s="10" t="inlineStr"/>
      <c r="E302" s="23" t="n"/>
      <c r="F302" s="23" t="n"/>
      <c r="G302" s="23" t="n"/>
      <c r="H302" s="10">
        <f>WEEKNUM(A302,2)</f>
        <v/>
      </c>
      <c r="I302" s="10">
        <f>TEXT(A302,"[$-ru-RU]dddd")</f>
        <v/>
      </c>
    </row>
    <row r="303" ht="24" customHeight="1">
      <c r="A303" s="8" t="n">
        <v>46296</v>
      </c>
      <c r="B303" s="9" t="n">
        <v>9</v>
      </c>
      <c r="C303" s="23" t="n"/>
      <c r="D303" s="10" t="inlineStr"/>
      <c r="E303" s="23" t="n"/>
      <c r="F303" s="23" t="n"/>
      <c r="G303" s="23" t="n"/>
      <c r="H303" s="10">
        <f>WEEKNUM(A303,2)</f>
        <v/>
      </c>
      <c r="I303" s="10">
        <f>TEXT(A303,"[$-ru-RU]dddd")</f>
        <v/>
      </c>
    </row>
    <row r="304" ht="24" customHeight="1">
      <c r="A304" s="19" t="n">
        <v>46296</v>
      </c>
      <c r="B304" s="20" t="n">
        <v>10</v>
      </c>
      <c r="C304" s="28" t="n"/>
      <c r="D304" s="21" t="inlineStr"/>
      <c r="E304" s="28" t="n"/>
      <c r="F304" s="28" t="n"/>
      <c r="G304" s="28" t="n"/>
      <c r="H304" s="21">
        <f>WEEKNUM(A304,2)</f>
        <v/>
      </c>
      <c r="I304" s="21">
        <f>TEXT(A304,"[$-ru-RU]dddd")</f>
        <v/>
      </c>
    </row>
    <row r="305" ht="24" customHeight="1"/>
    <row r="306" ht="24" customHeight="1"/>
    <row r="307" ht="24" customHeight="1"/>
    <row r="308" ht="24" customHeight="1"/>
    <row r="309" ht="24" customHeight="1"/>
    <row r="310" ht="24" customHeight="1"/>
    <row r="311" ht="24" customHeight="1"/>
    <row r="312" ht="24" customHeight="1"/>
    <row r="313" ht="24" customHeight="1"/>
    <row r="314" ht="24" customHeight="1"/>
    <row r="315" ht="24" customHeight="1"/>
    <row r="316" ht="24" customHeight="1"/>
    <row r="317" ht="24" customHeight="1"/>
    <row r="318" ht="24" customHeight="1"/>
    <row r="319" ht="24" customHeight="1"/>
    <row r="320" ht="24" customHeight="1"/>
    <row r="321" ht="24" customHeight="1"/>
    <row r="322" ht="24" customHeight="1"/>
    <row r="323" ht="24" customHeight="1"/>
    <row r="324" ht="24" customHeight="1"/>
    <row r="325" ht="24" customHeight="1"/>
    <row r="326" ht="24" customHeight="1"/>
    <row r="327" ht="24" customHeight="1"/>
    <row r="328" ht="24" customHeight="1"/>
    <row r="329" ht="24" customHeight="1"/>
    <row r="330" ht="24" customHeight="1"/>
    <row r="331" ht="24" customHeight="1"/>
    <row r="332" ht="24" customHeight="1"/>
    <row r="333" ht="24" customHeight="1"/>
    <row r="334" ht="24" customHeight="1"/>
    <row r="335" ht="24" customHeight="1"/>
    <row r="336" ht="24" customHeight="1"/>
    <row r="337" ht="24" customHeight="1"/>
    <row r="338" ht="24" customHeight="1"/>
    <row r="339" ht="24" customHeight="1"/>
  </sheetData>
  <mergeCells count="9">
    <mergeCell ref="K19:M19"/>
    <mergeCell ref="A2:I2"/>
    <mergeCell ref="K23:Q23"/>
    <mergeCell ref="K20:M20"/>
    <mergeCell ref="A1:I1"/>
    <mergeCell ref="K16:N16"/>
    <mergeCell ref="K18:M18"/>
    <mergeCell ref="K17:M17"/>
    <mergeCell ref="K1:Q1"/>
  </mergeCells>
  <conditionalFormatting sqref="D5:D304">
    <cfRule type="expression" priority="1" dxfId="0">
      <formula>$D5="Вакансия"</formula>
    </cfRule>
    <cfRule type="expression" priority="2" dxfId="1">
      <formula>$D5="Отклик"</formula>
    </cfRule>
    <cfRule type="expression" priority="3" dxfId="2">
      <formula>$D5="Тестовое задание"</formula>
    </cfRule>
    <cfRule type="expression" priority="4" dxfId="3">
      <formula>$D5="Собеседование"</formula>
    </cfRule>
    <cfRule type="expression" priority="5" dxfId="4">
      <formula>$D5="Оффер"</formula>
    </cfRule>
    <cfRule type="expression" priority="6" dxfId="5">
      <formula>$D5="Отказ"</formula>
    </cfRule>
  </conditionalFormatting>
  <conditionalFormatting sqref="A5:I304">
    <cfRule type="expression" priority="7" dxfId="6">
      <formula>$D5="Оффер"</formula>
    </cfRule>
    <cfRule type="expression" priority="8" dxfId="7">
      <formula>$D5="Собеседование"</formula>
    </cfRule>
    <cfRule type="expression" priority="9" dxfId="8">
      <formula>$D5="Тестовое задание"</formula>
    </cfRule>
  </conditionalFormatting>
  <dataValidations count="1">
    <dataValidation sqref="D5 D6 D7 D8 D9 D10 D11 D12 D13 D14 D15 D16 D17 D18 D19 D20 D21 D22 D23 D24 D25 D26 D27 D28 D29 D30 D31 D32 D33 D34 D35 D36 D37 D38 D39 D40 D41 D42 D43 D44 D45 D46 D47 D48 D49 D50 D51 D52 D53 D54 D55 D56 D57 D58 D59 D60 D61 D62 D63 D64 D65 D66 D67 D68 D69 D70 D71 D72 D73 D74 D75 D76 D77 D78 D79 D80 D81 D82 D83 D84 D85 D86 D87 D88 D89 D90 D91 D92 D93 D94 D95 D96 D97 D98 D99 D100 D101 D102 D103 D104 D105 D106 D107 D108 D109 D110 D111 D112 D113 D114 D115 D116 D117 D118 D119 D120 D121 D122 D123 D124 D125 D126 D127 D128 D129 D130 D131 D132 D133 D134 D135 D136 D137 D138 D139 D140 D141 D142 D143 D144 D145 D146 D147 D148 D149 D150 D151 D152 D153 D154 D155 D156 D157 D158 D159 D160 D161 D162 D163 D164 D165 D166 D167 D168 D169 D170 D171 D172 D173 D174 D175 D176 D177 D178 D179 D180 D181 D182 D183 D184 D185 D186 D187 D188 D189 D190 D191 D192 D193 D194 D195 D196 D197 D198 D199 D200 D201 D202 D203 D204 D205 D206 D207 D208 D209 D210 D211 D212 D213 D214 D215 D216 D217 D218 D219 D220 D221 D222 D223 D224 D225 D226 D227 D228 D229 D230 D231 D232 D233 D234 D235 D236 D237 D238 D239 D240 D241 D242 D243 D244 D245 D246 D247 D248 D249 D250 D251 D252 D253 D254 D255 D256 D257 D258 D259 D260 D261 D262 D263 D264 D265 D266 D267 D268 D269 D270 D271 D272 D273 D274 D275 D276 D277 D278 D279 D280 D281 D282 D283 D284 D285 D286 D287 D288 D289 D290 D291 D292 D293 D294 D295 D296 D297 D298 D299 D300 D301 D302 D303 D304" showDropDown="0" showInputMessage="0" showErrorMessage="0" allowBlank="1" errorTitle="Неверный статус" error="Выберите статус из списка" promptTitle="Статус" prompt="Выберите текущий этап отклика" type="list">
      <formula1>"Вакансия,Отклик,Тестовое задание,Собеседование,Оффер,Отказ"</formula1>
    </dataValidation>
  </dataValidations>
  <hyperlinks>
    <hyperlink xmlns:r="http://schemas.openxmlformats.org/officeDocument/2006/relationships" ref="E5" r:id="rId1"/>
    <hyperlink xmlns:r="http://schemas.openxmlformats.org/officeDocument/2006/relationships" ref="E6" r:id="rId2"/>
    <hyperlink xmlns:r="http://schemas.openxmlformats.org/officeDocument/2006/relationships" ref="E7" r:id="rId3"/>
    <hyperlink xmlns:r="http://schemas.openxmlformats.org/officeDocument/2006/relationships" ref="E8" r:id="rId4"/>
    <hyperlink xmlns:r="http://schemas.openxmlformats.org/officeDocument/2006/relationships" ref="E9" r:id="rId5"/>
    <hyperlink xmlns:r="http://schemas.openxmlformats.org/officeDocument/2006/relationships" ref="E10" r:id="rId6"/>
    <hyperlink xmlns:r="http://schemas.openxmlformats.org/officeDocument/2006/relationships" ref="E11" r:id="rId7"/>
    <hyperlink xmlns:r="http://schemas.openxmlformats.org/officeDocument/2006/relationships" ref="E12" r:id="rId8"/>
    <hyperlink xmlns:r="http://schemas.openxmlformats.org/officeDocument/2006/relationships" ref="E13" r:id="rId9"/>
    <hyperlink xmlns:r="http://schemas.openxmlformats.org/officeDocument/2006/relationships" ref="E14" r:id="rId10"/>
  </hyperlinks>
  <pageMargins left="0.75" right="0.75" top="1" bottom="1" header="0.5" footer="0.5"/>
  <pageSetup orientation="landscape" paperSize="9" fitToHeight="0" fitToWidth="1"/>
  <drawing xmlns:r="http://schemas.openxmlformats.org/officeDocument/2006/relationships" r:id="rId11"/>
  <tableParts count="1">
    <tablePart xmlns:r="http://schemas.openxmlformats.org/officeDocument/2006/relationships" r:id="rId12"/>
  </tableParts>
</worksheet>
</file>

<file path=xl/worksheets/sheet2.xml><?xml version="1.0" encoding="utf-8"?>
<worksheet xmlns="http://schemas.openxmlformats.org/spreadsheetml/2006/main">
  <sheetPr>
    <outlinePr summaryBelow="1" summaryRight="1"/>
    <pageSetUpPr/>
  </sheetPr>
  <dimension ref="A1:A10"/>
  <sheetViews>
    <sheetView workbookViewId="0">
      <selection activeCell="A1" sqref="A1"/>
    </sheetView>
  </sheetViews>
  <sheetFormatPr baseColWidth="8" defaultRowHeight="15"/>
  <cols>
    <col width="120" customWidth="1" min="1" max="1"/>
  </cols>
  <sheetData>
    <row r="1">
      <c r="A1" s="33" t="inlineStr">
        <is>
          <t>Как пользоваться трекером откликов</t>
        </is>
      </c>
    </row>
    <row r="3">
      <c r="A3" s="34" t="inlineStr">
        <is>
          <t>1. На листе «Отклики 30 дней» есть 30 календарных дней, каждый день — 10 строк-слотов для компаний.</t>
        </is>
      </c>
    </row>
    <row r="4">
      <c r="A4" s="34" t="inlineStr">
        <is>
          <t>2. Впишите компанию в колонку «Компания». Если компания пустая, строка не считается заполненной.</t>
        </is>
      </c>
    </row>
    <row r="5">
      <c r="A5" s="34" t="inlineStr">
        <is>
          <t>3. В колонке «Статус» выберите из выпадающего списка: Вакансия, Отклик, Тестовое задание, Собеседование, Оффер, Отказ.</t>
        </is>
      </c>
    </row>
    <row r="6">
      <c r="A6" s="34" t="inlineStr">
        <is>
          <t>4. В колонку «Мой комментарий / что я написала» заносите, что отправили: сопроводительное, условия, вопросы, напоминание.</t>
        </is>
      </c>
    </row>
    <row r="7">
      <c r="A7" s="34" t="inlineStr">
        <is>
          <t>5. В колонку «Ответ / обратная связь» заносите ответ компании: отказ, приглашение, фидбек по тестовому, детали собеседования.</t>
        </is>
      </c>
    </row>
    <row r="8">
      <c r="A8" s="34" t="inlineStr">
        <is>
          <t>6. Сводка справа автоматически считает количество и проценты: офферы, собеседования, тестовые и остальные статусы.</t>
        </is>
      </c>
    </row>
    <row r="9">
      <c r="A9" s="34" t="inlineStr">
        <is>
          <t>7. Проценты считаются по заполненным компаниям, а также отдельно от всех 300 слотов за месяц.</t>
        </is>
      </c>
    </row>
    <row r="10">
      <c r="A10" s="34" t="inlineStr">
        <is>
          <t>8. Файл настроен на автоматический пересчёт формул при открытии в Excel / Google Sheets.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2026-09-02T13:57:35Z</dcterms:created>
  <dcterms:modified xsi:type="dcterms:W3CDTF">2026-09-02T13:57:35Z</dcterms:modified>
</cp:coreProperties>
</file>